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435" tabRatio="960" activeTab="1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Агрегат компрессорно-конденсато" sheetId="9" r:id="rId8"/>
    <sheet name="Моноблоки" sheetId="10" r:id="rId9"/>
    <sheet name="Сплит системы" sheetId="11" r:id="rId10"/>
    <sheet name="Стеклянные фронты" sheetId="12" r:id="rId11"/>
    <sheet name="Пивоохладители" sheetId="13" r:id="rId12"/>
  </sheets>
  <definedNames>
    <definedName name="_Hlk378145809" localSheetId="10">'Стеклянные фронты'!$E$23</definedName>
    <definedName name="_Hlk382483132" localSheetId="8">Моноблоки!$C$58</definedName>
    <definedName name="_Hlk382483141" localSheetId="8">Моноблоки!$E$59</definedName>
    <definedName name="Excel_BuiltIn_Print_Area" localSheetId="8">Моноблоки!$B$1:$M$32</definedName>
    <definedName name="Z_3C2A58F4_3747_4C43_A06A_2CF3693DFAB9_.wvu.Cols" localSheetId="7" hidden="1">'Агрегат компрессорно-конденсато'!#REF!</definedName>
    <definedName name="Z_3C2A58F4_3747_4C43_A06A_2CF3693DFAB9_.wvu.Cols" localSheetId="8" hidden="1">Моноблоки!$K:$K</definedName>
    <definedName name="Z_3C2A58F4_3747_4C43_A06A_2CF3693DFAB9_.wvu.Cols" localSheetId="11" hidden="1">Пивоохладители!$G:$G</definedName>
    <definedName name="Z_3C2A58F4_3747_4C43_A06A_2CF3693DFAB9_.wvu.Cols" localSheetId="9" hidden="1">'Сплит системы'!$K:$K</definedName>
    <definedName name="Z_3C2A58F4_3747_4C43_A06A_2CF3693DFAB9_.wvu.Cols" localSheetId="10" hidden="1">'Стеклянные фронты'!$I:$I</definedName>
    <definedName name="Z_3C2A58F4_3747_4C43_A06A_2CF3693DFAB9_.wvu.PrintArea" localSheetId="7" hidden="1">'Агрегат компрессорно-конденсато'!$A$1:$J$17</definedName>
    <definedName name="Z_3C2A58F4_3747_4C43_A06A_2CF3693DFAB9_.wvu.PrintArea" localSheetId="2" hidden="1">'Гастрономические витрины'!$A$1:$H$201</definedName>
    <definedName name="Z_3C2A58F4_3747_4C43_A06A_2CF3693DFAB9_.wvu.PrintArea" localSheetId="4" hidden="1">'Кондитерские витрины'!$A$1:$H$76</definedName>
    <definedName name="Z_3C2A58F4_3747_4C43_A06A_2CF3693DFAB9_.wvu.PrintArea" localSheetId="6" hidden="1">'Лари и бонеты'!$A$1:$H$61</definedName>
    <definedName name="Z_3C2A58F4_3747_4C43_A06A_2CF3693DFAB9_.wvu.PrintArea" localSheetId="8" hidden="1">Моноблоки!$A$1:$M$141</definedName>
    <definedName name="Z_3C2A58F4_3747_4C43_A06A_2CF3693DFAB9_.wvu.PrintArea" localSheetId="3" hidden="1">'Настольные витрины'!$A$1:$H$14</definedName>
    <definedName name="Z_3C2A58F4_3747_4C43_A06A_2CF3693DFAB9_.wvu.PrintArea" localSheetId="5" hidden="1">'Пристенные витрины '!$A$1:$J$108</definedName>
    <definedName name="Z_3C2A58F4_3747_4C43_A06A_2CF3693DFAB9_.wvu.PrintArea" localSheetId="0" hidden="1">Содержание!$A$1:$J$61</definedName>
    <definedName name="Z_3C2A58F4_3747_4C43_A06A_2CF3693DFAB9_.wvu.PrintArea" localSheetId="10" hidden="1">'Стеклянные фронты'!$A$1:$L$28</definedName>
    <definedName name="Z_3C2A58F4_3747_4C43_A06A_2CF3693DFAB9_.wvu.PrintArea" localSheetId="1" hidden="1">Шкафы!$A$1:$I$133</definedName>
    <definedName name="Z_3C2A58F4_3747_4C43_A06A_2CF3693DFAB9_.wvu.PrintTitles" localSheetId="2" hidden="1">'Гастрономические витрины'!$4:$5</definedName>
    <definedName name="Z_3C2A58F4_3747_4C43_A06A_2CF3693DFAB9_.wvu.PrintTitles" localSheetId="4" hidden="1">'Кондитерские витрины'!$1:$5</definedName>
    <definedName name="Z_3C2A58F4_3747_4C43_A06A_2CF3693DFAB9_.wvu.PrintTitles" localSheetId="3" hidden="1">'Настольные витрины'!$4:$5</definedName>
    <definedName name="Z_3C2A58F4_3747_4C43_A06A_2CF3693DFAB9_.wvu.Rows" localSheetId="0" hidden="1">Содержание!$21:$21</definedName>
    <definedName name="Z_8281D4C6_054E_4A91_994E_490F6F207C27_.wvu.Cols" localSheetId="7" hidden="1">'Агрегат компрессорно-конденсато'!#REF!</definedName>
    <definedName name="Z_8281D4C6_054E_4A91_994E_490F6F207C27_.wvu.Cols" localSheetId="8" hidden="1">Моноблоки!$K:$K</definedName>
    <definedName name="Z_8281D4C6_054E_4A91_994E_490F6F207C27_.wvu.Cols" localSheetId="11" hidden="1">Пивоохладители!$G:$G</definedName>
    <definedName name="Z_8281D4C6_054E_4A91_994E_490F6F207C27_.wvu.Cols" localSheetId="9" hidden="1">'Сплит системы'!$K:$K</definedName>
    <definedName name="Z_8281D4C6_054E_4A91_994E_490F6F207C27_.wvu.Cols" localSheetId="10" hidden="1">'Стеклянные фронты'!$I:$I</definedName>
    <definedName name="Z_8281D4C6_054E_4A91_994E_490F6F207C27_.wvu.PrintArea" localSheetId="7" hidden="1">'Агрегат компрессорно-конденсато'!$A$1:$J$17</definedName>
    <definedName name="Z_8281D4C6_054E_4A91_994E_490F6F207C27_.wvu.PrintArea" localSheetId="2" hidden="1">'Гастрономические витрины'!$A$1:$H$201</definedName>
    <definedName name="Z_8281D4C6_054E_4A91_994E_490F6F207C27_.wvu.PrintArea" localSheetId="4" hidden="1">'Кондитерские витрины'!$A$1:$H$76</definedName>
    <definedName name="Z_8281D4C6_054E_4A91_994E_490F6F207C27_.wvu.PrintArea" localSheetId="6" hidden="1">'Лари и бонеты'!$A$1:$H$61</definedName>
    <definedName name="Z_8281D4C6_054E_4A91_994E_490F6F207C27_.wvu.PrintArea" localSheetId="8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0" hidden="1">'Стеклянные фронты'!$A$1:$L$28</definedName>
    <definedName name="Z_8281D4C6_054E_4A91_994E_490F6F207C27_.wvu.PrintArea" localSheetId="1" hidden="1">Шкафы!$A$1:$I$133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FCAC9C19_06EB_4A2D_B4A9_361FB05F735A_.wvu.Cols" localSheetId="7" hidden="1">'Агрегат компрессорно-конденсато'!#REF!</definedName>
    <definedName name="Z_FCAC9C19_06EB_4A2D_B4A9_361FB05F735A_.wvu.Cols" localSheetId="8" hidden="1">Моноблоки!$K:$K</definedName>
    <definedName name="Z_FCAC9C19_06EB_4A2D_B4A9_361FB05F735A_.wvu.Cols" localSheetId="11" hidden="1">Пивоохладители!$G:$G</definedName>
    <definedName name="Z_FCAC9C19_06EB_4A2D_B4A9_361FB05F735A_.wvu.Cols" localSheetId="9" hidden="1">'Сплит системы'!$K:$K</definedName>
    <definedName name="Z_FCAC9C19_06EB_4A2D_B4A9_361FB05F735A_.wvu.Cols" localSheetId="10" hidden="1">'Стеклянные фронты'!$I:$I</definedName>
    <definedName name="Z_FCAC9C19_06EB_4A2D_B4A9_361FB05F735A_.wvu.PrintArea" localSheetId="7" hidden="1">'Агрегат компрессорно-конденсато'!$A$1:$J$17</definedName>
    <definedName name="Z_FCAC9C19_06EB_4A2D_B4A9_361FB05F735A_.wvu.PrintArea" localSheetId="2" hidden="1">'Гастрономические витрины'!$A$1:$H$201</definedName>
    <definedName name="Z_FCAC9C19_06EB_4A2D_B4A9_361FB05F735A_.wvu.PrintArea" localSheetId="4" hidden="1">'Кондитерские витрины'!$A$1:$H$76</definedName>
    <definedName name="Z_FCAC9C19_06EB_4A2D_B4A9_361FB05F735A_.wvu.PrintArea" localSheetId="6" hidden="1">'Лари и бонеты'!$A$1:$H$61</definedName>
    <definedName name="Z_FCAC9C19_06EB_4A2D_B4A9_361FB05F735A_.wvu.PrintArea" localSheetId="8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0" hidden="1">'Стеклянные фронты'!$A$1:$L$28</definedName>
    <definedName name="Z_FCAC9C19_06EB_4A2D_B4A9_361FB05F735A_.wvu.PrintArea" localSheetId="1" hidden="1">Шкафы!$A$1:$I$133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7">'Агрегат компрессорно-конденсато'!$A$1:$J$17</definedName>
    <definedName name="_xlnm.Print_Area" localSheetId="2">'Гастрономические витрины'!$A$1:$H$201</definedName>
    <definedName name="_xlnm.Print_Area" localSheetId="4">'Кондитерские витрины'!$A$1:$H$76</definedName>
    <definedName name="_xlnm.Print_Area" localSheetId="6">'Лари и бонеты'!$A$1:$H$61</definedName>
    <definedName name="_xlnm.Print_Area" localSheetId="8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0">'Стеклянные фронты'!$A$1:$L$28</definedName>
    <definedName name="_xlnm.Print_Area" localSheetId="1">Шкафы!$A$1:$I$133</definedName>
  </definedNames>
  <calcPr calcId="145621" refMode="R1C1"/>
  <customWorkbookViews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2"/>
    <customWorkbookView name="PhoSbyt98 - Личное представление" guid="{3C2A58F4-3747-4C43-A06A-2CF3693DFAB9}" mergeInterval="0" personalView="1" maximized="1" xWindow="1" yWindow="1" windowWidth="1916" windowHeight="776" tabRatio="960" activeSheetId="5"/>
    <customWorkbookView name="pho_raz - Личное представление" guid="{FCAC9C19-06EB-4A2D-B4A9-361FB05F735A}" mergeInterval="0" personalView="1" maximized="1" windowWidth="1750" windowHeight="840" tabRatio="960" activeSheetId="3"/>
  </customWorkbookViews>
</workbook>
</file>

<file path=xl/calcChain.xml><?xml version="1.0" encoding="utf-8"?>
<calcChain xmlns="http://schemas.openxmlformats.org/spreadsheetml/2006/main">
  <c r="I19" i="2"/>
  <c r="H99" i="7" l="1"/>
  <c r="H98"/>
  <c r="I15" i="2" l="1"/>
  <c r="H39" i="5" l="1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51" i="7" l="1"/>
  <c r="H50"/>
  <c r="H49"/>
  <c r="H48"/>
  <c r="H47"/>
  <c r="H46"/>
  <c r="H42"/>
  <c r="H41"/>
  <c r="H40"/>
  <c r="H39"/>
  <c r="H38"/>
  <c r="H37"/>
  <c r="H36"/>
  <c r="H35"/>
  <c r="H34"/>
  <c r="H33"/>
  <c r="H32"/>
  <c r="H31"/>
  <c r="H45"/>
  <c r="H44"/>
  <c r="H43"/>
  <c r="H11"/>
  <c r="H9"/>
  <c r="H10"/>
  <c r="H8"/>
  <c r="H93"/>
  <c r="H89"/>
  <c r="H88"/>
  <c r="H72"/>
  <c r="H70"/>
  <c r="H71"/>
  <c r="H69"/>
  <c r="H74"/>
  <c r="H73"/>
  <c r="H68"/>
  <c r="H67"/>
  <c r="H5"/>
  <c r="I111" i="2" l="1"/>
  <c r="I109"/>
  <c r="I108"/>
  <c r="I106"/>
  <c r="I105"/>
  <c r="I104"/>
  <c r="I103"/>
  <c r="I102"/>
  <c r="I101"/>
  <c r="I100"/>
  <c r="I98"/>
  <c r="I97"/>
  <c r="I96"/>
  <c r="I95"/>
  <c r="I94"/>
  <c r="I93"/>
  <c r="I92"/>
  <c r="I91"/>
  <c r="I90"/>
  <c r="I88"/>
  <c r="I87"/>
  <c r="I86"/>
  <c r="I85"/>
  <c r="I84"/>
  <c r="I83"/>
  <c r="I82"/>
  <c r="I81"/>
  <c r="I80"/>
  <c r="I79"/>
  <c r="I78"/>
  <c r="I77"/>
  <c r="I76"/>
  <c r="I75"/>
  <c r="I74"/>
  <c r="I72"/>
  <c r="I71"/>
  <c r="I70"/>
  <c r="I69"/>
  <c r="I68"/>
  <c r="I67"/>
  <c r="I66"/>
  <c r="I65"/>
  <c r="I64"/>
  <c r="I63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8"/>
  <c r="I9"/>
  <c r="I10"/>
  <c r="I11"/>
  <c r="I13"/>
  <c r="I14"/>
  <c r="I16"/>
  <c r="I17"/>
  <c r="I18"/>
  <c r="I20"/>
  <c r="I21"/>
  <c r="I22"/>
  <c r="I23"/>
  <c r="I24"/>
  <c r="I25"/>
  <c r="I26"/>
  <c r="I27"/>
  <c r="I28"/>
  <c r="I29"/>
  <c r="I30"/>
  <c r="I31"/>
  <c r="I32"/>
  <c r="I33"/>
  <c r="I34"/>
  <c r="I7"/>
  <c r="I5"/>
  <c r="H76" i="5" l="1"/>
  <c r="H75"/>
  <c r="H74"/>
  <c r="H73"/>
  <c r="H71"/>
  <c r="H70"/>
  <c r="H68"/>
  <c r="H67"/>
  <c r="H66"/>
  <c r="H65"/>
  <c r="H62"/>
  <c r="H61"/>
  <c r="H57"/>
  <c r="H53"/>
  <c r="H52"/>
  <c r="H48"/>
  <c r="H47"/>
  <c r="H43"/>
  <c r="H42"/>
  <c r="H38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J37"/>
  <c r="I10" i="13"/>
  <c r="I9"/>
  <c r="I7"/>
  <c r="M13" i="11"/>
  <c r="M12"/>
  <c r="M11"/>
  <c r="M10"/>
  <c r="M7"/>
  <c r="J8" i="9"/>
  <c r="J7"/>
  <c r="J10"/>
  <c r="J9"/>
  <c r="J17"/>
  <c r="J14"/>
  <c r="J15"/>
  <c r="J16"/>
  <c r="J12"/>
  <c r="J13"/>
  <c r="J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<sst xmlns="http://schemas.openxmlformats.org/spreadsheetml/2006/main" count="2050" uniqueCount="1383">
  <si>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</si>
  <si>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</si>
  <si>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</si>
  <si>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</si>
  <si>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</si>
  <si>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</si>
  <si>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</si>
  <si>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</si>
  <si>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</si>
  <si>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</si>
  <si>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</si>
  <si>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</si>
  <si>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</si>
  <si>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</si>
  <si>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</si>
  <si>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</si>
  <si>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</si>
  <si>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</si>
  <si>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</si>
  <si>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</si>
  <si>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</si>
  <si>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</si>
  <si>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</si>
  <si>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</si>
  <si>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</si>
  <si>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</si>
  <si>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</si>
  <si>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</si>
  <si>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</si>
  <si>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</si>
  <si>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</si>
  <si>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</si>
  <si>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</si>
  <si>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</si>
  <si>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</si>
  <si>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</si>
  <si>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</si>
  <si>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</si>
  <si>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</si>
  <si>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</si>
  <si>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</si>
  <si>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</si>
  <si>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</si>
  <si>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</si>
  <si>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</si>
  <si>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</si>
  <si>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</si>
  <si>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</si>
  <si>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</si>
  <si>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</si>
  <si>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</si>
  <si>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</si>
  <si>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</si>
  <si>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</si>
  <si>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</si>
  <si>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</si>
  <si>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</si>
  <si>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</si>
  <si>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</si>
  <si>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</si>
  <si>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</si>
  <si>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</si>
  <si>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</si>
  <si>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</si>
  <si>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</si>
  <si>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</si>
  <si>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</si>
  <si>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</si>
  <si>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</si>
  <si>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</si>
  <si>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</si>
  <si>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</si>
  <si>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</si>
  <si>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</si>
  <si>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</si>
  <si>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</si>
  <si>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</si>
  <si>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</si>
  <si>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</si>
  <si>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</si>
  <si>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</si>
  <si>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</si>
  <si>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</si>
  <si>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</si>
  <si>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</si>
  <si>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</si>
  <si>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</si>
  <si>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</si>
  <si>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</si>
  <si>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</si>
  <si>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</si>
  <si>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</si>
  <si>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</si>
  <si>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</si>
  <si>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</si>
  <si>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</si>
  <si>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</si>
  <si>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</si>
  <si>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</si>
  <si>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</si>
  <si>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</si>
  <si>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</si>
  <si>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</si>
  <si>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</si>
  <si>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</si>
  <si>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</si>
  <si>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</si>
  <si>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</si>
  <si>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</si>
  <si>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</si>
  <si>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</si>
  <si>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</si>
  <si>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</si>
  <si>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</si>
  <si>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</si>
  <si>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</si>
  <si>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</si>
  <si>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</si>
  <si>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</si>
  <si>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</si>
  <si>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</si>
  <si>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</si>
  <si>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</si>
  <si>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</si>
  <si>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</si>
  <si>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</si>
  <si>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</si>
  <si>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</si>
  <si>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</si>
  <si>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</si>
  <si>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</si>
  <si>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</si>
  <si>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</si>
  <si>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</si>
  <si>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</si>
  <si>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</si>
  <si>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</si>
  <si>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</si>
  <si>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</si>
  <si>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</si>
  <si>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</si>
  <si>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</si>
  <si>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</si>
  <si>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</si>
  <si>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</si>
  <si>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</si>
  <si>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</si>
  <si>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</si>
  <si>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</si>
  <si>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</si>
  <si>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</si>
  <si>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</si>
  <si>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</si>
  <si>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</si>
  <si>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</si>
  <si>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</si>
  <si>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</si>
  <si>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</si>
  <si>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</si>
  <si>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</si>
  <si>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</si>
  <si>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</si>
  <si>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</si>
  <si>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</si>
  <si>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</si>
  <si>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</si>
  <si>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</si>
  <si>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</si>
  <si>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</si>
  <si>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</si>
  <si>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</si>
  <si>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</si>
  <si>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</si>
  <si>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</si>
  <si>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</si>
  <si>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</si>
  <si>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</si>
  <si>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</si>
  <si>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</si>
  <si>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</si>
  <si>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</si>
  <si>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</si>
  <si>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</si>
  <si>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</si>
  <si>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</si>
  <si>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</si>
  <si>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</si>
  <si>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</si>
  <si>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</si>
  <si>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</si>
  <si>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</si>
  <si>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</si>
  <si>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</si>
  <si>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</si>
  <si>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</si>
  <si>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</si>
  <si>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</si>
  <si>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</si>
  <si>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</si>
  <si>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</si>
  <si>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</si>
  <si>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</si>
  <si>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</si>
  <si>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</si>
  <si>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</si>
  <si>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</si>
  <si>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</si>
  <si>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</si>
  <si>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</si>
  <si>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</si>
  <si>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</si>
  <si>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</si>
  <si>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</si>
  <si>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</si>
  <si>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</si>
  <si>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</si>
  <si>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</si>
  <si>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</si>
  <si>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</si>
  <si>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</si>
  <si>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</si>
  <si>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</si>
  <si>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</si>
  <si>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</si>
  <si>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</si>
  <si>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</si>
  <si>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</si>
  <si>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</si>
  <si>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</si>
  <si>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</si>
  <si>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</si>
  <si>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</si>
  <si>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</si>
  <si>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</si>
  <si>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</si>
  <si>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</si>
  <si>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</si>
  <si>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</si>
  <si>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</si>
  <si>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</si>
  <si>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</si>
  <si>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</si>
  <si>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</si>
  <si>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</si>
  <si>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</si>
  <si>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</si>
  <si>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</si>
  <si>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</si>
  <si>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</si>
  <si>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</si>
  <si>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</si>
  <si>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</si>
  <si>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</si>
  <si>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</si>
  <si>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</si>
  <si>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</si>
  <si>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</si>
  <si>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</si>
  <si>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</si>
  <si>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</si>
  <si>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</si>
  <si>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</si>
  <si>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</si>
  <si>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</si>
  <si>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</si>
  <si>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</si>
  <si>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</si>
  <si>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</si>
  <si>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</si>
  <si>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</si>
  <si>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</si>
  <si>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</si>
  <si>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</si>
  <si>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</si>
  <si>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</si>
  <si>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</si>
  <si>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</si>
  <si>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</si>
  <si>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</si>
  <si>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</si>
  <si>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</si>
  <si>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</si>
  <si>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</si>
  <si>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</si>
  <si>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</si>
  <si>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</si>
  <si>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</si>
  <si>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</si>
  <si>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</si>
  <si>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</si>
  <si>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</si>
  <si>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</si>
  <si>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</si>
  <si>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</si>
  <si>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</si>
  <si>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</si>
  <si>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</si>
  <si>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</si>
  <si>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</si>
  <si>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</si>
  <si>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</si>
  <si>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</si>
  <si>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</si>
  <si>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</si>
  <si>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</si>
  <si>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</si>
  <si>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</si>
  <si>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</si>
  <si>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</si>
  <si>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</si>
  <si>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</si>
  <si>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</si>
  <si>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</si>
  <si>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</si>
  <si>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</si>
  <si>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</si>
  <si>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</si>
  <si>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</si>
  <si>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</si>
  <si>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</si>
  <si>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</si>
  <si>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</si>
  <si>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</si>
  <si>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</si>
  <si>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</si>
  <si>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</si>
  <si>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</si>
  <si>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</si>
  <si>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</si>
  <si>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</si>
  <si>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</si>
  <si>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</si>
  <si>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</si>
  <si>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</si>
  <si>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</si>
  <si>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</si>
  <si>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</si>
  <si>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</si>
  <si>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</si>
  <si>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</si>
  <si>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</si>
  <si>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</si>
  <si>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</si>
  <si>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</si>
  <si>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</si>
  <si>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</si>
  <si>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</si>
  <si>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</si>
  <si>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</si>
  <si>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</si>
  <si>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</si>
  <si>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</si>
  <si>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</si>
  <si>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</si>
  <si>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</si>
  <si>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</si>
  <si>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</si>
  <si>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</si>
  <si>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</si>
  <si>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</si>
  <si>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</si>
  <si>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</si>
  <si>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</si>
  <si>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</si>
  <si>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</si>
  <si>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</si>
  <si>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</si>
  <si>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</si>
  <si>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</si>
  <si>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</si>
  <si>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</si>
  <si>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</si>
  <si>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</si>
  <si>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</si>
  <si>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</si>
  <si>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</si>
  <si>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</si>
  <si>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</si>
  <si>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</si>
  <si>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</si>
  <si>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</si>
  <si>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</si>
  <si>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</si>
  <si>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</si>
  <si>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</si>
  <si>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</si>
  <si>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</si>
  <si>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</si>
  <si>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</si>
  <si>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</si>
  <si>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</si>
  <si>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</si>
  <si>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</si>
  <si>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</si>
  <si>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</si>
  <si>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</si>
  <si>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</si>
  <si>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</si>
  <si>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</si>
  <si>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</si>
  <si>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</si>
  <si>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</si>
  <si>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</si>
  <si>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</si>
  <si>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</si>
  <si>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</si>
  <si>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</si>
  <si>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</si>
  <si>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</si>
  <si>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</si>
  <si>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</si>
  <si>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</si>
  <si>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</si>
  <si>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</si>
  <si>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</si>
  <si>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</si>
  <si>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</si>
  <si>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</si>
  <si>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</si>
  <si>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</si>
  <si>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</si>
  <si>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</si>
  <si>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</si>
  <si>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</si>
  <si>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</si>
  <si>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</si>
  <si>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</si>
  <si>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</si>
  <si>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</si>
  <si>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</si>
  <si>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</si>
  <si>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</si>
  <si>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</si>
  <si>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</si>
  <si>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</si>
  <si>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</si>
  <si>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</si>
  <si>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</si>
  <si>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</si>
  <si>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</si>
  <si>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</si>
  <si>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</si>
  <si>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</si>
  <si>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</si>
  <si>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</si>
  <si>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</si>
  <si>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</si>
  <si>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</si>
  <si>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</si>
  <si>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</si>
  <si>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</si>
  <si>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</si>
  <si>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</si>
  <si>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</si>
  <si>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</si>
  <si>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</si>
  <si>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</si>
  <si>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</si>
  <si>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</si>
  <si>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</si>
  <si>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</si>
  <si>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</si>
  <si>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</si>
  <si>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</si>
  <si>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</si>
  <si>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</si>
  <si>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</si>
  <si>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</si>
  <si>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</si>
  <si>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</si>
  <si>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</si>
  <si>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</si>
  <si>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</si>
  <si>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</si>
  <si>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</si>
  <si>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</si>
  <si>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</si>
  <si>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</si>
  <si>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</si>
  <si>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</si>
  <si>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</si>
  <si>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</si>
  <si>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</si>
  <si>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</si>
  <si>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</si>
  <si>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</si>
  <si>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</si>
  <si>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</si>
  <si>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</si>
  <si>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</si>
  <si>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</si>
  <si>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</si>
  <si>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</si>
  <si>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</si>
  <si>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</si>
  <si>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</si>
  <si>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</si>
  <si>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</si>
  <si>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</si>
  <si>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</si>
  <si>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</si>
  <si>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</si>
  <si>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</si>
  <si>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</si>
  <si>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</si>
  <si>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</si>
  <si>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</si>
  <si>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</si>
  <si>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</si>
  <si>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</si>
  <si>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</si>
  <si>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</si>
  <si>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</si>
  <si>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</si>
  <si>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</si>
  <si>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</si>
  <si>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</si>
  <si>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</si>
  <si>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</si>
  <si>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</si>
  <si>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</si>
  <si>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</si>
  <si>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</si>
  <si>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</si>
  <si>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</si>
  <si>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</si>
  <si>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</si>
  <si>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</si>
  <si>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</si>
  <si>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</si>
  <si>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</si>
  <si>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</si>
  <si>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</si>
  <si>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</si>
  <si>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</si>
  <si>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</si>
  <si>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</si>
  <si>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</si>
  <si>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</si>
  <si>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</si>
  <si>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</si>
  <si>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</si>
  <si>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</si>
  <si>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</si>
  <si>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</si>
  <si>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</si>
  <si>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</si>
  <si>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</si>
  <si>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</si>
  <si>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</si>
  <si>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</si>
  <si>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</si>
  <si>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</si>
  <si>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</si>
  <si>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</si>
  <si>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</si>
  <si>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</si>
  <si>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</si>
  <si>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</si>
  <si>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</si>
  <si>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</si>
  <si>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</si>
  <si>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</si>
  <si>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</si>
  <si>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</si>
  <si>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</si>
  <si>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</si>
  <si>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</si>
  <si>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</si>
  <si>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</si>
  <si>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</si>
  <si>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</si>
  <si>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</si>
  <si>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</si>
  <si>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</si>
  <si>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</si>
  <si>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</si>
  <si>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</si>
  <si>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</si>
  <si>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</si>
  <si>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</si>
  <si>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</si>
  <si>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</si>
  <si>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</si>
  <si>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</si>
  <si>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</si>
  <si>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</si>
  <si>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</si>
  <si>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</si>
  <si>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</si>
  <si>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</si>
  <si>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</si>
  <si>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</si>
  <si>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</si>
  <si>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</si>
  <si>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</si>
  <si>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</si>
  <si>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</si>
  <si>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</si>
  <si>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</si>
  <si>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</si>
  <si>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</si>
  <si>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</si>
  <si>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</si>
  <si>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</si>
  <si>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</si>
  <si>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</si>
  <si>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</si>
  <si>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</si>
  <si>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</si>
  <si>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</si>
  <si>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</si>
  <si>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</si>
  <si>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</si>
  <si>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</si>
  <si>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</si>
  <si>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</si>
  <si>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</si>
  <si>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</si>
  <si>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</si>
  <si>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</si>
  <si>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</si>
  <si>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</si>
  <si>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</si>
  <si>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</si>
  <si>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</si>
  <si>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</si>
  <si>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</si>
  <si>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</si>
  <si>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</si>
  <si>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</si>
  <si>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</si>
  <si>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</si>
  <si>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</si>
  <si>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</si>
  <si>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</si>
  <si>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</si>
  <si>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</si>
  <si>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</si>
  <si>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</si>
  <si>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</si>
  <si>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</si>
  <si>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</si>
  <si>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</si>
  <si>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</si>
  <si>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</si>
  <si>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</si>
  <si>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</si>
  <si>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</si>
  <si>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</si>
  <si>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</si>
  <si>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</si>
  <si>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</si>
  <si>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</si>
  <si>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</si>
  <si>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</si>
  <si>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</si>
  <si>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</si>
  <si>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</si>
  <si>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</si>
  <si>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</si>
  <si>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</si>
  <si>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</si>
  <si>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</si>
  <si>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</si>
  <si>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</si>
  <si>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</si>
  <si>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</si>
  <si>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</si>
  <si>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</si>
  <si>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</si>
  <si>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</si>
  <si>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</si>
  <si>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</si>
  <si>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</si>
  <si>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</si>
  <si>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</si>
  <si>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</si>
  <si>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</si>
  <si>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</si>
  <si>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</si>
  <si>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</si>
  <si>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</si>
  <si>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</si>
  <si>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</si>
  <si>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</si>
  <si>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</si>
  <si>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</si>
  <si>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</si>
  <si>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</si>
  <si>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</si>
  <si>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</si>
  <si>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</si>
  <si>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</si>
  <si>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</si>
  <si>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</si>
  <si>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</si>
  <si>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</si>
  <si>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</si>
  <si>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</si>
  <si>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</si>
  <si>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</si>
  <si>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</si>
  <si>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</si>
  <si>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</si>
  <si>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</si>
  <si>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</si>
  <si>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</si>
  <si>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</si>
  <si>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</si>
  <si>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</si>
  <si>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</si>
  <si>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</si>
  <si>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</si>
  <si>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</si>
  <si>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</si>
  <si>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</si>
  <si>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</si>
  <si>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</si>
  <si>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</si>
  <si>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</si>
  <si>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</si>
  <si>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</si>
  <si>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</si>
  <si>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</si>
  <si>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</si>
  <si>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</si>
  <si>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</si>
  <si>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</si>
  <si>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</si>
  <si>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</si>
  <si>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</si>
  <si>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</si>
  <si>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</si>
  <si>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</si>
  <si>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</si>
  <si>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</si>
  <si>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</si>
  <si>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</si>
  <si>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</si>
  <si>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</si>
  <si>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</si>
  <si>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</si>
  <si>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</si>
  <si>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</si>
  <si>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</si>
  <si>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</si>
  <si>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</si>
  <si>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</si>
  <si>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</si>
  <si>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</si>
  <si>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</si>
  <si>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</si>
  <si>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</si>
  <si>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</si>
  <si>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</si>
  <si>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</si>
  <si>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</si>
  <si>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</si>
  <si>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</si>
  <si>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</si>
  <si>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</si>
  <si>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</si>
  <si>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</si>
  <si>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</si>
  <si>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</si>
  <si>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</si>
  <si>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</si>
  <si>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</si>
  <si>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</si>
  <si>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</si>
  <si>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</si>
  <si>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</si>
  <si>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</si>
  <si>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</si>
  <si>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</si>
  <si>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</si>
  <si>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</si>
  <si>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</si>
  <si>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</si>
  <si>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</si>
  <si>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</si>
  <si>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</si>
  <si>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</si>
  <si>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</si>
  <si>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</si>
  <si>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</si>
  <si>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</si>
  <si>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</si>
  <si>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</si>
  <si>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</si>
  <si>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</si>
  <si>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</si>
  <si>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</si>
  <si>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</si>
  <si>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</si>
  <si>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</si>
  <si>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</si>
  <si>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</si>
  <si>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</si>
  <si>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</si>
  <si>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</si>
  <si>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</si>
  <si>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</si>
  <si>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</si>
  <si>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</si>
  <si>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</si>
  <si>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</si>
  <si>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</si>
  <si>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</si>
  <si>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</si>
  <si>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</si>
  <si>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</si>
  <si>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</si>
  <si>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</si>
  <si>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</si>
  <si>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</si>
  <si>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</si>
  <si>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</si>
  <si>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</si>
  <si>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</si>
  <si>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</si>
  <si>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</si>
  <si>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</si>
  <si>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</si>
  <si>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</si>
  <si>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</si>
  <si>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</si>
  <si>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</si>
  <si>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</si>
  <si>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</si>
  <si>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</si>
  <si>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</si>
  <si>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</si>
  <si>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</si>
  <si>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</si>
  <si>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</si>
  <si>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</si>
  <si>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</si>
  <si>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</si>
  <si>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</si>
  <si>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</si>
  <si>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</si>
  <si>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</si>
  <si>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</si>
  <si>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</si>
  <si>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</si>
  <si>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</si>
  <si>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</si>
  <si>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</si>
  <si>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</si>
  <si>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</si>
  <si>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</si>
  <si>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</si>
  <si>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</si>
  <si>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</si>
  <si>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</si>
  <si>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</si>
  <si>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</si>
  <si>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</si>
  <si>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</si>
  <si>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</si>
  <si>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</si>
  <si>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</si>
  <si>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</si>
  <si>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</si>
  <si>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</si>
  <si>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</si>
  <si>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</si>
  <si>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</si>
  <si>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</si>
  <si>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</si>
  <si>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</si>
  <si>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</si>
  <si>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</si>
  <si>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</si>
  <si>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</si>
  <si>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</si>
  <si>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</si>
  <si>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</si>
  <si>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</si>
  <si>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</si>
  <si>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</si>
  <si>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</si>
  <si>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</si>
  <si>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</si>
  <si>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</si>
  <si>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</si>
  <si>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</si>
  <si>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</si>
  <si>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</si>
  <si>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</si>
  <si>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</si>
  <si>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</si>
  <si>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</si>
  <si>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</si>
  <si>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</si>
  <si>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</si>
  <si>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</si>
  <si>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</si>
  <si>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</si>
  <si>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</si>
  <si>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</si>
  <si>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</si>
  <si>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</si>
  <si>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</si>
  <si>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</si>
  <si>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</si>
  <si>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</si>
  <si>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</si>
  <si>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</si>
  <si>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</si>
  <si>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</si>
  <si>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</si>
  <si>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</si>
  <si>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</si>
  <si>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</si>
  <si>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</si>
  <si>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</si>
  <si>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</si>
  <si>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</si>
  <si>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</si>
  <si>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</si>
  <si>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</si>
  <si>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</si>
  <si>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</si>
  <si>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</si>
  <si>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</si>
  <si>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</si>
  <si>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</si>
  <si>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</si>
  <si>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</si>
  <si>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</si>
  <si>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</si>
  <si>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</si>
  <si>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</si>
  <si>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</si>
  <si>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</si>
  <si>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</si>
  <si>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</si>
  <si>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</si>
  <si>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</si>
  <si>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</si>
  <si>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</si>
  <si>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</si>
  <si>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</si>
  <si>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</si>
  <si>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</si>
  <si>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</si>
  <si>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</si>
  <si>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</si>
  <si>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</si>
  <si>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</si>
  <si>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</si>
  <si>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</si>
  <si>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</si>
  <si>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</si>
  <si>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</si>
  <si>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</si>
  <si>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</si>
  <si>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</si>
  <si>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</si>
  <si>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</si>
  <si>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</si>
  <si>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</si>
  <si>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</si>
  <si>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</si>
  <si>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</si>
  <si>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</si>
  <si>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</si>
  <si>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</si>
  <si>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</si>
  <si>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</si>
  <si>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</si>
  <si>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</si>
  <si>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</si>
  <si>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</si>
  <si>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</si>
  <si>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</si>
  <si>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</si>
  <si>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</si>
  <si>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</si>
  <si>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</si>
  <si>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</si>
  <si>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</si>
  <si>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</si>
  <si>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</si>
  <si>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</si>
  <si>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</si>
  <si>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</si>
  <si>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</si>
  <si>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</si>
  <si>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</si>
  <si>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</si>
  <si>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</si>
  <si>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</si>
  <si>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</si>
  <si>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</si>
  <si>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</si>
  <si>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</si>
  <si>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</si>
  <si>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</si>
  <si>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</si>
  <si>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</si>
  <si>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</si>
  <si>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</si>
  <si>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</si>
  <si>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</si>
  <si>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</si>
  <si>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</si>
  <si>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</si>
  <si>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</si>
  <si>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</si>
  <si>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</si>
  <si>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</si>
  <si>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</si>
  <si>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</si>
  <si>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</si>
  <si>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</si>
  <si>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</si>
  <si>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</si>
  <si>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</si>
  <si>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</si>
  <si>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</si>
  <si>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</si>
  <si>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</si>
  <si>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</si>
  <si>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</si>
  <si>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</si>
  <si>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</si>
  <si>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</si>
  <si>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</si>
  <si>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</si>
  <si>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</si>
  <si>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</si>
  <si>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</si>
  <si>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</si>
  <si>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</si>
  <si>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</si>
  <si>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</si>
  <si>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</si>
  <si>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</si>
  <si>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</si>
  <si>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</si>
  <si>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</si>
  <si>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</si>
  <si>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</si>
  <si>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</si>
  <si>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</si>
  <si>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</si>
  <si>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</si>
  <si>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</si>
  <si>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</si>
  <si>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</si>
  <si>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</si>
  <si>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</si>
  <si>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</si>
  <si>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</si>
  <si>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</si>
  <si>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</si>
  <si>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</si>
  <si>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</si>
  <si>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</si>
  <si>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</si>
  <si>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</si>
  <si>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</si>
  <si>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</si>
  <si>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</si>
  <si>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</si>
  <si>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</si>
  <si>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</si>
  <si>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</si>
  <si>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</si>
  <si>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</si>
  <si>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</si>
  <si>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</si>
  <si>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</si>
  <si>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</si>
  <si>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</si>
  <si>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</si>
  <si>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</si>
  <si>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</si>
  <si>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</si>
  <si>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</si>
  <si>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</si>
  <si>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</si>
  <si>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</si>
  <si>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</si>
  <si>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</si>
  <si>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</si>
  <si>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</si>
  <si>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</si>
  <si>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</si>
  <si>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</si>
  <si>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</si>
  <si>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</si>
  <si>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</si>
  <si>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</si>
  <si>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</si>
  <si>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</si>
  <si>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</si>
  <si>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</si>
  <si>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</si>
  <si>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</si>
  <si>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</si>
  <si>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</si>
  <si>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</si>
  <si>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</si>
  <si>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</si>
  <si>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</si>
  <si>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</si>
  <si>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</si>
  <si>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</si>
  <si>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</si>
  <si>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</si>
  <si>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</si>
  <si>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</si>
  <si>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</si>
  <si>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</si>
  <si>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</si>
  <si>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</si>
  <si>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</si>
  <si>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</si>
  <si>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</si>
  <si>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</si>
  <si>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</si>
  <si>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</si>
  <si>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</si>
  <si>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</si>
  <si>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</si>
  <si>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</si>
  <si>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</si>
  <si>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</si>
  <si>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</si>
  <si>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</si>
  <si>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</si>
  <si>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</si>
  <si>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</si>
  <si>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</si>
  <si>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</si>
  <si>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</si>
  <si>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</si>
  <si>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</si>
  <si>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</si>
  <si>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</si>
  <si>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</si>
  <si>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</si>
  <si>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</si>
  <si>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</si>
  <si>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</si>
  <si>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</si>
  <si>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</si>
  <si>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</si>
  <si>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</si>
  <si>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</si>
  <si>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</si>
  <si>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</si>
  <si>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</si>
  <si>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</si>
  <si>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</si>
  <si>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</si>
  <si>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</si>
  <si>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</si>
  <si>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</si>
  <si>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</si>
  <si>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</si>
  <si>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</si>
  <si>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</si>
  <si>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</si>
  <si>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</si>
  <si>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</si>
  <si>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</si>
  <si>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</si>
  <si>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</si>
  <si>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</si>
  <si>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</si>
  <si>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</si>
  <si>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</si>
  <si>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</si>
  <si>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</si>
  <si>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</si>
  <si>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</si>
  <si>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</si>
  <si>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</si>
  <si>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</si>
  <si>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</si>
  <si>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</si>
  <si>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</si>
  <si>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</si>
  <si>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</si>
  <si>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</si>
  <si>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</si>
  <si>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</si>
  <si>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</si>
  <si>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</si>
  <si>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</si>
  <si>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</si>
  <si>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</si>
  <si>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</si>
  <si>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</si>
  <si>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</si>
  <si>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</si>
  <si>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</si>
  <si>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</si>
  <si>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</si>
  <si>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</si>
  <si>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</si>
  <si>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</si>
  <si>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</si>
  <si>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</si>
  <si>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</si>
  <si>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</si>
  <si>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</si>
  <si>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</si>
  <si>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</si>
  <si>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</si>
  <si>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</si>
  <si>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</si>
  <si>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</si>
  <si>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</si>
  <si>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</si>
  <si>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</si>
  <si>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</si>
  <si>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</si>
  <si>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</si>
  <si>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</si>
  <si>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</si>
  <si>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</si>
  <si>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</si>
  <si>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</si>
  <si>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</si>
  <si>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</si>
  <si>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</si>
  <si>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</si>
  <si>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</si>
  <si>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</si>
  <si>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</si>
  <si>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</si>
  <si>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</si>
  <si>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</si>
  <si>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</si>
  <si>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</si>
  <si>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</si>
  <si>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</si>
  <si>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</si>
  <si>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</si>
  <si>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</si>
  <si>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</si>
  <si>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</si>
  <si>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</si>
  <si>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</si>
  <si>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</si>
  <si>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</si>
  <si>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</si>
  <si>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</si>
  <si>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</si>
  <si>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</si>
  <si>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</si>
  <si>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</si>
  <si>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</si>
  <si>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</si>
  <si>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</si>
  <si>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</si>
  <si>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</si>
  <si>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</si>
  <si>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</si>
  <si>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</si>
  <si>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</si>
  <si>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</si>
  <si>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</si>
  <si>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</si>
  <si>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</si>
  <si>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</si>
  <si>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</si>
  <si>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</si>
  <si>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</si>
  <si>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</si>
  <si>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</si>
  <si>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</si>
  <si>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</si>
  <si>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</si>
  <si>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</si>
  <si>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</si>
  <si>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</si>
  <si>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</si>
  <si>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</si>
  <si>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</si>
  <si>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</si>
  <si>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</si>
  <si>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</si>
  <si>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</si>
  <si>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</si>
  <si>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</si>
  <si>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</si>
  <si>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</si>
  <si>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</si>
  <si>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</si>
  <si>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</si>
  <si>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</si>
  <si>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</si>
  <si>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</si>
  <si>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</si>
  <si>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</si>
  <si>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</si>
  <si>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</si>
  <si>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</si>
  <si>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1180*800*535</t>
  </si>
  <si>
    <t>6.325.014-133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</si>
  <si>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</si>
  <si>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</si>
  <si>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</si>
  <si>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</si>
  <si>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</si>
  <si>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</si>
  <si>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</si>
  <si>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</si>
  <si>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</si>
  <si>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</si>
  <si>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</si>
  <si>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</si>
  <si>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</si>
  <si>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</si>
  <si>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</si>
  <si>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</si>
  <si>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</si>
  <si>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</si>
  <si>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</si>
  <si>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</si>
  <si>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</si>
  <si>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</si>
  <si>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</si>
  <si>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</si>
  <si>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</si>
  <si>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</si>
  <si>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</si>
  <si>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</si>
  <si>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</si>
  <si>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</si>
  <si>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</si>
  <si>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</si>
  <si>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</si>
  <si>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</si>
  <si>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</si>
  <si>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</si>
  <si>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</si>
  <si>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</si>
  <si>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</si>
  <si>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</si>
  <si>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</si>
  <si>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</si>
  <si>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</si>
  <si>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</si>
  <si>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</si>
  <si>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</si>
  <si>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</si>
  <si>
    <t>5.680.058</t>
  </si>
  <si>
    <t>Комплект соединительный Илеть</t>
  </si>
  <si>
    <t>4.324.181-360</t>
  </si>
  <si>
    <t>4.324.181-361</t>
  </si>
  <si>
    <t>4.324.181-362</t>
  </si>
  <si>
    <t>6.325.015-133</t>
  </si>
  <si>
    <t>Бонета серии Промо</t>
  </si>
  <si>
    <t>Витрина холодильная Промо ВХСо-1,25</t>
  </si>
  <si>
    <t>1280*1130*890</t>
  </si>
  <si>
    <t>Витрина холодильная Промо ВХСд-1,25</t>
  </si>
  <si>
    <t>0…+5</t>
  </si>
  <si>
    <t>1280*1115*1220</t>
  </si>
  <si>
    <t>4.303.303-02</t>
  </si>
  <si>
    <t>4.322.132-10</t>
  </si>
  <si>
    <t>4.322.132-11</t>
  </si>
  <si>
    <t>4.322.132-12</t>
  </si>
  <si>
    <t>4.322.132-13</t>
  </si>
  <si>
    <t>4.303.304-02</t>
  </si>
  <si>
    <t>4.322.136-142</t>
  </si>
  <si>
    <t>Витрина холодильная Veneto VSo-0,95 GK нержавейка</t>
  </si>
  <si>
    <t>136 152</t>
  </si>
  <si>
    <t>4.300.277-24</t>
  </si>
  <si>
    <t xml:space="preserve"> +7…+15</t>
  </si>
  <si>
    <t>Шкаф холодильный Капри 0,5 С (внешняя температура до +50)</t>
  </si>
  <si>
    <t>Шкаф холодильный Капри 0,5 НС</t>
  </si>
  <si>
    <t>4.300.278-02</t>
  </si>
  <si>
    <t>700*710*2110</t>
  </si>
  <si>
    <t>4.300.167-03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</si>
</sst>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4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498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30" fillId="0" borderId="22" xfId="0" applyFont="1" applyBorder="1"/>
    <xf numFmtId="0" fontId="80" fillId="0" borderId="22" xfId="49" applyFont="1" applyBorder="1" applyAlignment="1">
      <alignment vertical="center"/>
    </xf>
    <xf numFmtId="3" fontId="81" fillId="0" borderId="22" xfId="49" applyNumberFormat="1" applyFont="1" applyBorder="1" applyAlignment="1">
      <alignment vertical="center"/>
    </xf>
    <xf numFmtId="4" fontId="0" fillId="2" borderId="22" xfId="19" applyNumberFormat="1" applyFont="1" applyFill="1" applyBorder="1" applyAlignment="1">
      <alignment horizontal="left" vertical="center" wrapText="1"/>
    </xf>
    <xf numFmtId="4" fontId="0" fillId="2" borderId="48" xfId="49" applyNumberFormat="1" applyFont="1" applyFill="1" applyBorder="1" applyAlignment="1">
      <alignment horizontal="center" vertical="center"/>
    </xf>
    <xf numFmtId="4" fontId="0" fillId="0" borderId="0" xfId="49" applyNumberFormat="1" applyFont="1" applyAlignment="1">
      <alignment vertical="center"/>
    </xf>
    <xf numFmtId="3" fontId="0" fillId="0" borderId="22" xfId="0" applyNumberFormat="1" applyBorder="1" applyAlignment="1">
      <alignment horizontal="center"/>
    </xf>
    <xf numFmtId="4" fontId="0" fillId="0" borderId="0" xfId="49" applyNumberFormat="1" applyFont="1"/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jpeg"/><Relationship Id="rId1" Type="http://schemas.openxmlformats.org/officeDocument/2006/relationships/image" Target="../media/image6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16.png"/><Relationship Id="rId1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6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4.jpeg"/><Relationship Id="rId1" Type="http://schemas.openxmlformats.org/officeDocument/2006/relationships/image" Target="../media/image63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452438</xdr:colOff>
      <xdr:row>16</xdr:row>
      <xdr:rowOff>23812</xdr:rowOff>
    </xdr:from>
    <xdr:to>
      <xdr:col>0</xdr:col>
      <xdr:colOff>1226345</xdr:colOff>
      <xdr:row>21</xdr:row>
      <xdr:rowOff>166686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8" y="4226718"/>
          <a:ext cx="773907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25</xdr:row>
      <xdr:rowOff>178593</xdr:rowOff>
    </xdr:from>
    <xdr:to>
      <xdr:col>0</xdr:col>
      <xdr:colOff>1376363</xdr:colOff>
      <xdr:row>31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36</xdr:row>
      <xdr:rowOff>250031</xdr:rowOff>
    </xdr:from>
    <xdr:to>
      <xdr:col>0</xdr:col>
      <xdr:colOff>1252537</xdr:colOff>
      <xdr:row>42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44</xdr:row>
      <xdr:rowOff>190500</xdr:rowOff>
    </xdr:from>
    <xdr:to>
      <xdr:col>0</xdr:col>
      <xdr:colOff>1285874</xdr:colOff>
      <xdr:row>50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52</xdr:row>
      <xdr:rowOff>119062</xdr:rowOff>
    </xdr:from>
    <xdr:to>
      <xdr:col>0</xdr:col>
      <xdr:colOff>1226343</xdr:colOff>
      <xdr:row>57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73</xdr:row>
      <xdr:rowOff>238126</xdr:rowOff>
    </xdr:from>
    <xdr:to>
      <xdr:col>0</xdr:col>
      <xdr:colOff>1285875</xdr:colOff>
      <xdr:row>79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81</xdr:row>
      <xdr:rowOff>83344</xdr:rowOff>
    </xdr:from>
    <xdr:to>
      <xdr:col>0</xdr:col>
      <xdr:colOff>1452563</xdr:colOff>
      <xdr:row>86</xdr:row>
      <xdr:rowOff>259556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91</xdr:row>
      <xdr:rowOff>107157</xdr:rowOff>
    </xdr:from>
    <xdr:to>
      <xdr:col>0</xdr:col>
      <xdr:colOff>1307306</xdr:colOff>
      <xdr:row>95</xdr:row>
      <xdr:rowOff>115358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100</xdr:row>
      <xdr:rowOff>71438</xdr:rowOff>
    </xdr:from>
    <xdr:to>
      <xdr:col>0</xdr:col>
      <xdr:colOff>1390888</xdr:colOff>
      <xdr:row>105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40</xdr:row>
      <xdr:rowOff>23814</xdr:rowOff>
    </xdr:from>
    <xdr:to>
      <xdr:col>0</xdr:col>
      <xdr:colOff>1262063</xdr:colOff>
      <xdr:row>44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45</xdr:row>
      <xdr:rowOff>11906</xdr:rowOff>
    </xdr:from>
    <xdr:to>
      <xdr:col>0</xdr:col>
      <xdr:colOff>1369219</xdr:colOff>
      <xdr:row>49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50</xdr:row>
      <xdr:rowOff>11907</xdr:rowOff>
    </xdr:from>
    <xdr:to>
      <xdr:col>0</xdr:col>
      <xdr:colOff>1404938</xdr:colOff>
      <xdr:row>53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54</xdr:row>
      <xdr:rowOff>202407</xdr:rowOff>
    </xdr:from>
    <xdr:to>
      <xdr:col>0</xdr:col>
      <xdr:colOff>1262062</xdr:colOff>
      <xdr:row>58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58</xdr:row>
      <xdr:rowOff>166687</xdr:rowOff>
    </xdr:from>
    <xdr:to>
      <xdr:col>0</xdr:col>
      <xdr:colOff>1330603</xdr:colOff>
      <xdr:row>63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71</xdr:row>
      <xdr:rowOff>238126</xdr:rowOff>
    </xdr:from>
    <xdr:to>
      <xdr:col>0</xdr:col>
      <xdr:colOff>1369219</xdr:colOff>
      <xdr:row>75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65</xdr:row>
      <xdr:rowOff>35718</xdr:rowOff>
    </xdr:from>
    <xdr:to>
      <xdr:col>0</xdr:col>
      <xdr:colOff>1333500</xdr:colOff>
      <xdr:row>69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96</xdr:row>
      <xdr:rowOff>119062</xdr:rowOff>
    </xdr:from>
    <xdr:to>
      <xdr:col>0</xdr:col>
      <xdr:colOff>1506321</xdr:colOff>
      <xdr:row>101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782" y="21502687"/>
          <a:ext cx="1351539" cy="8691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48.bin"/><Relationship Id="rId4" Type="http://schemas.openxmlformats.org/officeDocument/2006/relationships/hyperlink" Target="http://www.mariholod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view="pageBreakPreview" zoomScale="85" zoomScaleNormal="40" zoomScaleSheetLayoutView="85" workbookViewId="0">
      <selection activeCell="M29" sqref="M29"/>
    </sheetView>
  </sheetViews>
  <sheetFormatPr defaultColWidth="8.8554687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8.85546875" style="1"/>
  </cols>
  <sheetData>
    <row r="1" spans="1:256" ht="23.1" customHeight="1">
      <c r="A1" s="2"/>
      <c r="B1" s="3"/>
      <c r="C1" s="3"/>
      <c r="D1" s="4"/>
      <c r="E1" s="5"/>
      <c r="F1" s="443" t="s">
        <v>502</v>
      </c>
      <c r="G1" s="443"/>
      <c r="H1" s="443"/>
      <c r="I1" s="443"/>
      <c r="J1" s="44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44" t="s">
        <v>0</v>
      </c>
      <c r="G2" s="444"/>
      <c r="H2" s="444"/>
      <c r="I2" s="444"/>
      <c r="J2" s="444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44" t="s">
        <v>1</v>
      </c>
      <c r="G3" s="444"/>
      <c r="H3" s="444"/>
      <c r="I3" s="444"/>
      <c r="J3" s="44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45" t="s">
        <v>2</v>
      </c>
      <c r="G4" s="445"/>
      <c r="H4" s="445"/>
      <c r="I4" s="445"/>
      <c r="J4" s="445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46" t="s">
        <v>503</v>
      </c>
      <c r="G5" s="446"/>
      <c r="H5" s="446"/>
      <c r="I5" s="446"/>
      <c r="J5" s="446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47" t="s">
        <v>4</v>
      </c>
      <c r="C8" s="447"/>
      <c r="D8" s="447"/>
      <c r="E8" s="447"/>
      <c r="F8" s="447"/>
      <c r="G8" s="447"/>
      <c r="H8" s="447"/>
      <c r="I8" s="447"/>
      <c r="J8" s="447"/>
    </row>
    <row r="9" spans="1:256" s="10" customFormat="1" ht="20.45" customHeight="1">
      <c r="B9" s="447"/>
      <c r="C9" s="447"/>
      <c r="D9" s="447"/>
      <c r="E9" s="447"/>
      <c r="F9" s="447"/>
      <c r="G9" s="447"/>
      <c r="H9" s="447"/>
      <c r="I9" s="447"/>
      <c r="J9" s="447"/>
    </row>
    <row r="10" spans="1:256" s="66" customFormat="1">
      <c r="B10" s="442"/>
      <c r="C10" s="442"/>
      <c r="D10" s="442"/>
      <c r="E10" s="442"/>
      <c r="F10" s="442"/>
      <c r="G10" s="442"/>
      <c r="H10" s="442"/>
      <c r="I10" s="442"/>
      <c r="J10" s="442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50" t="s">
        <v>5</v>
      </c>
      <c r="H13" s="450"/>
      <c r="I13" s="351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51" t="s">
        <v>6</v>
      </c>
      <c r="E23" s="451"/>
      <c r="F23" s="451"/>
      <c r="G23" s="451"/>
      <c r="I23" s="451" t="s">
        <v>1142</v>
      </c>
      <c r="J23" s="451"/>
      <c r="K23" s="331"/>
    </row>
    <row r="24" spans="1:13" s="18" customFormat="1" ht="17.25" customHeight="1">
      <c r="B24" s="354" t="s">
        <v>1140</v>
      </c>
      <c r="C24" s="331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5" t="s">
        <v>1141</v>
      </c>
      <c r="C35" s="21"/>
      <c r="D35" s="451" t="s">
        <v>1139</v>
      </c>
      <c r="E35" s="451"/>
      <c r="F35" s="451"/>
      <c r="G35" s="161"/>
      <c r="I35" s="452" t="s">
        <v>423</v>
      </c>
      <c r="J35" s="453"/>
    </row>
    <row r="36" spans="1:11" s="18" customFormat="1">
      <c r="B36" s="150"/>
      <c r="C36" s="150"/>
    </row>
    <row r="37" spans="1:11" s="18" customFormat="1">
      <c r="B37" s="150"/>
      <c r="C37" s="150"/>
    </row>
    <row r="38" spans="1:11" s="18" customFormat="1">
      <c r="B38" s="150"/>
      <c r="C38" s="150"/>
    </row>
    <row r="39" spans="1:11" s="18" customFormat="1">
      <c r="A39" s="21"/>
      <c r="B39" s="151"/>
      <c r="C39" s="151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2"/>
      <c r="C40" s="151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3"/>
      <c r="C41" s="153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3"/>
      <c r="C42" s="153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3"/>
      <c r="C43" s="153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3"/>
      <c r="C44" s="153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3"/>
      <c r="C45" s="153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51" t="s">
        <v>365</v>
      </c>
      <c r="B46" s="451"/>
      <c r="C46" s="154"/>
      <c r="D46" s="451" t="s">
        <v>434</v>
      </c>
      <c r="E46" s="451"/>
      <c r="F46" s="451"/>
      <c r="G46" s="451"/>
      <c r="I46" s="454" t="s">
        <v>7</v>
      </c>
      <c r="J46" s="454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49"/>
      <c r="B49" s="449"/>
      <c r="C49" s="449"/>
    </row>
    <row r="53" spans="1:10" ht="16.5" customHeight="1"/>
    <row r="55" spans="1:10" ht="20.25" customHeight="1"/>
    <row r="56" spans="1:10" ht="19.5" customHeight="1">
      <c r="B56" s="163" t="s">
        <v>440</v>
      </c>
      <c r="D56" s="164" t="s">
        <v>442</v>
      </c>
      <c r="E56" s="165"/>
      <c r="H56" s="161" t="s">
        <v>513</v>
      </c>
      <c r="I56" s="167"/>
      <c r="J56" s="161"/>
    </row>
    <row r="61" spans="1:10" ht="29.25" customHeight="1">
      <c r="A61" s="448" t="s">
        <v>3</v>
      </c>
      <c r="B61" s="448"/>
      <c r="C61" s="448"/>
      <c r="D61" s="448"/>
      <c r="E61" s="448"/>
      <c r="F61" s="448"/>
      <c r="G61" s="448"/>
      <c r="H61" s="448"/>
      <c r="I61" s="448"/>
      <c r="J61" s="448"/>
    </row>
  </sheetData>
  <sheetProtection selectLockedCells="1" selectUnlockedCells="1"/>
  <customSheetViews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8" firstPageNumber="0" fitToHeight="0" orientation="portrait" horizontalDpi="300" verticalDpi="300" r:id="rId1"/>
      <headerFooter alignWithMargins="0"/>
    </customSheetView>
    <customSheetView guid="{3C2A58F4-3747-4C43-A06A-2CF3693DFAB9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2"/>
      <headerFooter alignWithMargins="0"/>
    </customSheetView>
    <customSheetView guid="{FCAC9C19-06EB-4A2D-B4A9-361FB05F735A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7" firstPageNumber="0" fitToHeight="0" orientation="portrait" horizontalDpi="300" verticalDpi="300" r:id="rId3"/>
      <headerFooter alignWithMargins="0"/>
    </customSheetView>
  </customSheetViews>
  <mergeCells count="17"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  <mergeCell ref="B10:J10"/>
    <mergeCell ref="F1:J1"/>
    <mergeCell ref="F2:J2"/>
    <mergeCell ref="F3:J3"/>
    <mergeCell ref="F4:J4"/>
    <mergeCell ref="F5:J5"/>
    <mergeCell ref="B8:J9"/>
  </mergeCells>
  <phoneticPr fontId="62" type="noConversion"/>
  <hyperlinks>
    <hyperlink ref="B5" r:id="rId4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5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7" firstPageNumber="0" fitToHeight="0" orientation="portrait" horizontalDpi="300" verticalDpi="300" r:id="rId6"/>
  <headerFooter alignWithMargins="0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L7" sqref="L7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4" max="14" width="11.425781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74" t="s">
        <v>502</v>
      </c>
      <c r="E1" s="474"/>
      <c r="F1" s="474"/>
      <c r="G1" s="474"/>
      <c r="H1" s="474"/>
      <c r="I1" s="474"/>
      <c r="J1" s="474"/>
      <c r="K1" s="474"/>
      <c r="L1" s="474"/>
      <c r="M1" s="45"/>
    </row>
    <row r="2" spans="1:16" s="28" customFormat="1" ht="20.25" customHeight="1">
      <c r="A2" s="31"/>
      <c r="B2" s="31"/>
      <c r="C2" s="52"/>
      <c r="D2" s="475" t="s">
        <v>0</v>
      </c>
      <c r="E2" s="475"/>
      <c r="F2" s="475"/>
      <c r="G2" s="475"/>
      <c r="H2" s="475"/>
      <c r="I2" s="475"/>
      <c r="J2" s="475"/>
      <c r="K2" s="475"/>
      <c r="L2" s="475"/>
      <c r="M2" s="45"/>
    </row>
    <row r="3" spans="1:16" s="28" customFormat="1" ht="20.25" customHeight="1">
      <c r="A3" s="31"/>
      <c r="B3" s="31"/>
      <c r="C3" s="52"/>
      <c r="D3" s="475" t="s">
        <v>1</v>
      </c>
      <c r="E3" s="475"/>
      <c r="F3" s="475"/>
      <c r="G3" s="475"/>
      <c r="H3" s="475"/>
      <c r="I3" s="475"/>
      <c r="J3" s="475"/>
      <c r="K3" s="475"/>
      <c r="L3" s="475"/>
      <c r="M3" s="45"/>
    </row>
    <row r="4" spans="1:16" s="28" customFormat="1" ht="35.450000000000003" customHeight="1">
      <c r="A4" s="30"/>
      <c r="B4" s="30"/>
      <c r="C4" s="52"/>
      <c r="D4" s="476" t="s">
        <v>2</v>
      </c>
      <c r="E4" s="476"/>
      <c r="F4" s="476"/>
      <c r="G4" s="476"/>
      <c r="H4" s="476"/>
      <c r="I4" s="476"/>
      <c r="J4" s="476"/>
      <c r="K4" s="476"/>
      <c r="L4" s="476"/>
      <c r="M4" s="45"/>
    </row>
    <row r="5" spans="1:16" s="28" customFormat="1" ht="25.15" customHeight="1">
      <c r="A5" s="488" t="s">
        <v>3</v>
      </c>
      <c r="B5" s="488"/>
      <c r="C5" s="52"/>
      <c r="D5" s="477" t="s">
        <v>564</v>
      </c>
      <c r="E5" s="477"/>
      <c r="F5" s="477"/>
      <c r="G5" s="477"/>
      <c r="H5" s="477"/>
      <c r="I5" s="477"/>
      <c r="J5" s="477"/>
      <c r="K5" s="477"/>
      <c r="L5" s="477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219</v>
      </c>
      <c r="E7" s="55" t="s">
        <v>220</v>
      </c>
      <c r="F7" s="55" t="s">
        <v>221</v>
      </c>
      <c r="G7" s="55" t="s">
        <v>222</v>
      </c>
      <c r="H7" s="55" t="s">
        <v>427</v>
      </c>
      <c r="I7" s="55" t="s">
        <v>428</v>
      </c>
      <c r="J7" s="55" t="s">
        <v>429</v>
      </c>
      <c r="K7" s="55"/>
      <c r="L7" s="49" t="s">
        <v>12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415</v>
      </c>
      <c r="C9" s="181" t="s">
        <v>416</v>
      </c>
      <c r="D9" s="78">
        <v>2409</v>
      </c>
      <c r="E9" s="75"/>
      <c r="F9" s="77">
        <v>22</v>
      </c>
      <c r="G9" s="484" t="s">
        <v>24</v>
      </c>
      <c r="H9" s="485" t="s">
        <v>424</v>
      </c>
      <c r="I9" s="485" t="s">
        <v>425</v>
      </c>
      <c r="J9" s="485" t="s">
        <v>426</v>
      </c>
      <c r="K9" s="156">
        <v>91455</v>
      </c>
      <c r="L9" s="156">
        <v>132330</v>
      </c>
      <c r="M9" s="102">
        <f>L9*(100-Содержание!$I$13)/100</f>
        <v>132330</v>
      </c>
      <c r="N9" s="238"/>
      <c r="O9" s="175"/>
      <c r="P9" s="175"/>
    </row>
    <row r="10" spans="1:16" s="58" customFormat="1" ht="18">
      <c r="A10" s="85"/>
      <c r="B10" s="72" t="s">
        <v>418</v>
      </c>
      <c r="C10" s="181" t="s">
        <v>419</v>
      </c>
      <c r="D10" s="78">
        <v>2765</v>
      </c>
      <c r="E10" s="76"/>
      <c r="F10" s="77">
        <v>28</v>
      </c>
      <c r="G10" s="484"/>
      <c r="H10" s="485"/>
      <c r="I10" s="485"/>
      <c r="J10" s="485"/>
      <c r="K10" s="156">
        <v>97860</v>
      </c>
      <c r="L10" s="156">
        <v>140510</v>
      </c>
      <c r="M10" s="102">
        <f>L10*(100-Содержание!$I$13)/100</f>
        <v>140510</v>
      </c>
      <c r="N10" s="238"/>
      <c r="O10" s="175"/>
      <c r="P10" s="175"/>
    </row>
    <row r="11" spans="1:16" s="58" customFormat="1" ht="18">
      <c r="A11" s="85"/>
      <c r="B11" s="72" t="s">
        <v>417</v>
      </c>
      <c r="C11" s="181" t="s">
        <v>422</v>
      </c>
      <c r="D11" s="75"/>
      <c r="E11" s="78">
        <v>1574</v>
      </c>
      <c r="F11" s="77">
        <v>13</v>
      </c>
      <c r="G11" s="77">
        <v>-18</v>
      </c>
      <c r="H11" s="485"/>
      <c r="I11" s="485"/>
      <c r="J11" s="485"/>
      <c r="K11" s="156">
        <v>92400</v>
      </c>
      <c r="L11" s="156">
        <v>133430</v>
      </c>
      <c r="M11" s="102">
        <f>L11*(100-Содержание!$I$13)/100</f>
        <v>133430</v>
      </c>
      <c r="N11" s="238"/>
      <c r="O11" s="175"/>
      <c r="P11" s="175"/>
    </row>
    <row r="12" spans="1:16" s="58" customFormat="1" ht="18">
      <c r="A12" s="85"/>
      <c r="B12" s="72" t="s">
        <v>420</v>
      </c>
      <c r="C12" s="181" t="s">
        <v>421</v>
      </c>
      <c r="D12" s="75"/>
      <c r="E12" s="78">
        <v>1961</v>
      </c>
      <c r="F12" s="77">
        <v>17</v>
      </c>
      <c r="G12" s="77">
        <v>-18</v>
      </c>
      <c r="H12" s="485"/>
      <c r="I12" s="485"/>
      <c r="J12" s="485"/>
      <c r="K12" s="156">
        <v>99225</v>
      </c>
      <c r="L12" s="156">
        <v>142470</v>
      </c>
      <c r="M12" s="102">
        <f>L12*(100-Содержание!$I$13)/100</f>
        <v>142470</v>
      </c>
      <c r="N12" s="238"/>
      <c r="O12" s="175"/>
      <c r="P12" s="175"/>
    </row>
    <row r="13" spans="1:16" ht="53.25" customHeight="1">
      <c r="A13" s="97"/>
      <c r="B13" s="157"/>
      <c r="C13" s="490" t="s">
        <v>430</v>
      </c>
      <c r="D13" s="491"/>
      <c r="E13" s="491"/>
      <c r="F13" s="491"/>
      <c r="G13" s="491"/>
      <c r="H13" s="159"/>
      <c r="I13" s="159"/>
      <c r="J13" s="160"/>
      <c r="K13" s="158">
        <v>9933</v>
      </c>
      <c r="L13" s="156">
        <v>16700</v>
      </c>
      <c r="M13" s="102">
        <f>L13*(100-Содержание!$I$13)/100</f>
        <v>16700</v>
      </c>
      <c r="N13" s="238"/>
      <c r="O13" s="175"/>
      <c r="P13" s="175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1"/>
    </customSheetView>
    <customSheetView guid="{3C2A58F4-3747-4C43-A06A-2CF3693DFAB9}" hiddenColumns="1">
      <selection activeCell="N13" sqref="N13"/>
      <pageMargins left="0.7" right="0.7" top="0.75" bottom="0.75" header="0.3" footer="0.3"/>
      <pageSetup paperSize="9" orientation="portrait" r:id="rId2"/>
    </customSheetView>
    <customSheetView guid="{FCAC9C19-06EB-4A2D-B4A9-361FB05F735A}" hiddenColumns="1">
      <selection activeCell="L7" sqref="L7"/>
      <pageMargins left="0.7" right="0.7" top="0.75" bottom="0.75" header="0.3" footer="0.3"/>
      <pageSetup paperSize="9" orientation="portrait" r:id="rId3"/>
    </customSheetView>
  </customSheetViews>
  <mergeCells count="11">
    <mergeCell ref="A5:B5"/>
    <mergeCell ref="D5:L5"/>
    <mergeCell ref="G9:G10"/>
    <mergeCell ref="H9:H12"/>
    <mergeCell ref="I9:I12"/>
    <mergeCell ref="J9:J12"/>
    <mergeCell ref="C13:G13"/>
    <mergeCell ref="D1:L1"/>
    <mergeCell ref="D2:L2"/>
    <mergeCell ref="D3:L3"/>
    <mergeCell ref="D4:L4"/>
  </mergeCells>
  <phoneticPr fontId="62" type="noConversion"/>
  <hyperlinks>
    <hyperlink ref="D4" r:id="rId4"/>
    <hyperlink ref="A5" r:id="rId5"/>
    <hyperlink ref="D5" r:id="rId6" display=" e-mail: mariholod@mari-el.ru "/>
  </hyperlinks>
  <pageMargins left="0.7" right="0.7" top="0.75" bottom="0.75" header="0.3" footer="0.3"/>
  <pageSetup paperSize="9" orientation="portrait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>
      <selection activeCell="K10" sqref="K10"/>
    </sheetView>
  </sheetViews>
  <sheetFormatPr defaultColWidth="8.8554687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3" width="16.7109375" style="1" customWidth="1"/>
    <col min="14" max="16384" width="8.85546875" style="1"/>
  </cols>
  <sheetData>
    <row r="1" spans="1:12" s="28" customFormat="1" ht="19.5">
      <c r="A1" s="30"/>
      <c r="B1" s="30"/>
      <c r="C1" s="474" t="s">
        <v>502</v>
      </c>
      <c r="D1" s="474"/>
      <c r="E1" s="474"/>
      <c r="F1" s="474"/>
      <c r="G1" s="474"/>
      <c r="H1" s="474"/>
      <c r="I1" s="474"/>
      <c r="J1" s="474"/>
      <c r="K1" s="30"/>
      <c r="L1" s="30"/>
    </row>
    <row r="2" spans="1:12" s="28" customFormat="1" ht="20.25" customHeight="1">
      <c r="A2" s="31"/>
      <c r="B2" s="31"/>
      <c r="C2" s="475" t="s">
        <v>0</v>
      </c>
      <c r="D2" s="475"/>
      <c r="E2" s="475"/>
      <c r="F2" s="475"/>
      <c r="G2" s="475"/>
      <c r="H2" s="475"/>
      <c r="I2" s="475"/>
      <c r="J2" s="475"/>
      <c r="K2" s="31"/>
      <c r="L2" s="31"/>
    </row>
    <row r="3" spans="1:12" s="28" customFormat="1" ht="20.25" customHeight="1">
      <c r="A3" s="31"/>
      <c r="B3" s="31"/>
      <c r="C3" s="475" t="s">
        <v>1</v>
      </c>
      <c r="D3" s="475"/>
      <c r="E3" s="475"/>
      <c r="F3" s="475"/>
      <c r="G3" s="475"/>
      <c r="H3" s="475"/>
      <c r="I3" s="475"/>
      <c r="J3" s="475"/>
      <c r="K3" s="31"/>
      <c r="L3" s="31"/>
    </row>
    <row r="4" spans="1:12" s="28" customFormat="1" ht="35.450000000000003" customHeight="1">
      <c r="A4" s="30"/>
      <c r="B4" s="30"/>
      <c r="C4" s="476" t="s">
        <v>2</v>
      </c>
      <c r="D4" s="476"/>
      <c r="E4" s="476"/>
      <c r="F4" s="476"/>
      <c r="G4" s="476"/>
      <c r="H4" s="476"/>
      <c r="I4" s="476"/>
      <c r="J4" s="476"/>
      <c r="K4" s="30"/>
      <c r="L4" s="30"/>
    </row>
    <row r="5" spans="1:12" s="28" customFormat="1" ht="25.15" customHeight="1">
      <c r="A5" s="43" t="s">
        <v>3</v>
      </c>
      <c r="B5" s="32"/>
      <c r="C5" s="477" t="s">
        <v>564</v>
      </c>
      <c r="D5" s="477"/>
      <c r="E5" s="477"/>
      <c r="F5" s="477"/>
      <c r="G5" s="477"/>
      <c r="H5" s="477"/>
      <c r="I5" s="477"/>
      <c r="J5" s="477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94" t="s">
        <v>352</v>
      </c>
      <c r="B7" s="494"/>
      <c r="C7" s="494"/>
      <c r="D7" s="494"/>
      <c r="E7" s="494"/>
      <c r="F7" s="494"/>
      <c r="G7" s="494"/>
      <c r="H7" s="494"/>
      <c r="I7" s="494"/>
      <c r="J7" s="494"/>
      <c r="K7" s="494"/>
      <c r="L7" s="494"/>
    </row>
    <row r="8" spans="1:12" ht="38.25">
      <c r="A8" s="60"/>
      <c r="B8" s="59" t="s">
        <v>8</v>
      </c>
      <c r="C8" s="37" t="s">
        <v>9</v>
      </c>
      <c r="D8" s="111" t="s">
        <v>340</v>
      </c>
      <c r="E8" s="111" t="s">
        <v>346</v>
      </c>
      <c r="F8" s="111" t="s">
        <v>218</v>
      </c>
      <c r="G8" s="111" t="s">
        <v>347</v>
      </c>
      <c r="H8" s="111" t="s">
        <v>348</v>
      </c>
      <c r="I8" s="169"/>
      <c r="J8" s="49" t="s">
        <v>12</v>
      </c>
      <c r="K8" s="38" t="str">
        <f>CONCATENATE("Цена с НДС со скидкой ",Содержание!$I$13,"%, руб.")</f>
        <v>Цена с НДС со скидкой 0%, руб.</v>
      </c>
      <c r="L8" s="37" t="s">
        <v>13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572</v>
      </c>
      <c r="C10" s="113" t="s">
        <v>341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239</v>
      </c>
    </row>
    <row r="11" spans="1:12" ht="19.5" customHeight="1">
      <c r="A11" s="62"/>
      <c r="B11" s="112" t="s">
        <v>571</v>
      </c>
      <c r="C11" s="113" t="s">
        <v>342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239</v>
      </c>
    </row>
    <row r="12" spans="1:12" ht="21" customHeight="1">
      <c r="A12" s="62"/>
      <c r="B12" s="112" t="s">
        <v>570</v>
      </c>
      <c r="C12" s="113" t="s">
        <v>343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239</v>
      </c>
    </row>
    <row r="13" spans="1:12" ht="21" customHeight="1">
      <c r="A13" s="62"/>
      <c r="B13" s="112" t="s">
        <v>568</v>
      </c>
      <c r="C13" s="113" t="s">
        <v>344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239</v>
      </c>
    </row>
    <row r="14" spans="1:12" ht="21.75" customHeight="1" thickBot="1">
      <c r="A14" s="62"/>
      <c r="B14" s="114" t="s">
        <v>569</v>
      </c>
      <c r="C14" s="115" t="s">
        <v>345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239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78"/>
      <c r="K15" s="178"/>
      <c r="L15" s="121"/>
    </row>
    <row r="16" spans="1:12" s="29" customFormat="1" ht="15">
      <c r="A16" s="62"/>
      <c r="B16" s="116" t="s">
        <v>353</v>
      </c>
      <c r="C16" s="64"/>
      <c r="D16" s="64"/>
      <c r="E16" s="64"/>
      <c r="F16" s="64"/>
      <c r="G16" s="64"/>
      <c r="H16" s="64"/>
      <c r="I16" s="64"/>
      <c r="J16" s="178"/>
      <c r="K16" s="178"/>
      <c r="L16" s="121"/>
    </row>
    <row r="17" spans="1:12" s="29" customFormat="1" ht="16.899999999999999" customHeight="1">
      <c r="A17" s="62"/>
      <c r="B17" s="119" t="s">
        <v>364</v>
      </c>
      <c r="C17" s="122"/>
      <c r="D17" s="122"/>
      <c r="E17" s="122"/>
      <c r="F17" s="122"/>
      <c r="G17" s="122"/>
      <c r="H17" s="122"/>
      <c r="I17" s="122"/>
      <c r="J17" s="179"/>
      <c r="K17" s="179"/>
      <c r="L17" s="122"/>
    </row>
    <row r="18" spans="1:12" s="29" customFormat="1" ht="15">
      <c r="A18" s="62"/>
      <c r="B18" s="117" t="s">
        <v>354</v>
      </c>
      <c r="C18" s="64"/>
      <c r="D18" s="64"/>
      <c r="E18" s="64"/>
      <c r="F18" s="64"/>
      <c r="G18" s="64"/>
      <c r="H18" s="64"/>
      <c r="I18" s="64"/>
      <c r="J18" s="178"/>
      <c r="K18" s="178"/>
      <c r="L18" s="121"/>
    </row>
    <row r="19" spans="1:12" s="29" customFormat="1" ht="15">
      <c r="A19" s="62"/>
      <c r="B19" s="117" t="s">
        <v>355</v>
      </c>
      <c r="C19" s="64"/>
      <c r="D19" s="64"/>
      <c r="E19" s="64"/>
      <c r="F19" s="64"/>
      <c r="G19" s="64"/>
      <c r="H19" s="64"/>
      <c r="I19" s="64"/>
      <c r="J19" s="178"/>
      <c r="K19" s="178"/>
      <c r="L19" s="121"/>
    </row>
    <row r="20" spans="1:12" s="29" customFormat="1" ht="15">
      <c r="A20" s="62"/>
      <c r="B20" s="119" t="s">
        <v>362</v>
      </c>
      <c r="C20" s="64"/>
      <c r="D20" s="64"/>
      <c r="E20" s="64"/>
      <c r="F20" s="64"/>
      <c r="G20" s="64"/>
      <c r="H20" s="64"/>
      <c r="I20" s="64"/>
      <c r="J20" s="178"/>
      <c r="K20" s="178"/>
      <c r="L20" s="121"/>
    </row>
    <row r="21" spans="1:12" s="29" customFormat="1" ht="16.899999999999999" customHeight="1">
      <c r="A21" s="62"/>
      <c r="B21" s="117" t="s">
        <v>356</v>
      </c>
      <c r="C21" s="122"/>
      <c r="D21" s="122"/>
      <c r="E21" s="122"/>
      <c r="F21" s="122"/>
      <c r="G21" s="122"/>
      <c r="H21" s="122"/>
      <c r="I21" s="122"/>
      <c r="J21" s="179"/>
      <c r="K21" s="179"/>
      <c r="L21" s="122"/>
    </row>
    <row r="22" spans="1:12" s="29" customFormat="1" ht="15">
      <c r="A22" s="62"/>
      <c r="B22" s="117" t="s">
        <v>357</v>
      </c>
      <c r="C22" s="64"/>
      <c r="D22" s="64"/>
      <c r="E22" s="64"/>
      <c r="F22" s="64"/>
      <c r="G22" s="64"/>
      <c r="H22" s="64"/>
      <c r="I22" s="64"/>
      <c r="J22" s="178"/>
      <c r="K22" s="178"/>
      <c r="L22" s="121"/>
    </row>
    <row r="23" spans="1:12" s="29" customFormat="1" ht="15">
      <c r="A23" s="62"/>
      <c r="B23" s="120" t="s">
        <v>358</v>
      </c>
      <c r="C23" s="64"/>
      <c r="D23" s="64"/>
      <c r="E23" s="64"/>
      <c r="F23" s="64"/>
      <c r="G23" s="64"/>
      <c r="H23" s="64"/>
      <c r="I23" s="64"/>
      <c r="J23" s="178"/>
      <c r="K23" s="178"/>
      <c r="L23" s="121"/>
    </row>
    <row r="24" spans="1:12" s="29" customFormat="1" ht="16.899999999999999" customHeight="1">
      <c r="A24" s="62"/>
      <c r="B24" s="118" t="s">
        <v>363</v>
      </c>
      <c r="C24" s="64"/>
      <c r="D24" s="64"/>
      <c r="E24" s="64"/>
      <c r="F24" s="64"/>
      <c r="G24" s="64"/>
      <c r="H24" s="64"/>
      <c r="I24" s="64"/>
      <c r="J24" s="178"/>
      <c r="K24" s="178"/>
      <c r="L24" s="121"/>
    </row>
    <row r="25" spans="1:12" s="29" customFormat="1" ht="15">
      <c r="A25" s="62"/>
      <c r="B25" s="120" t="s">
        <v>359</v>
      </c>
      <c r="C25" s="64"/>
      <c r="D25" s="64"/>
      <c r="E25" s="64"/>
      <c r="F25" s="64"/>
      <c r="G25" s="64"/>
      <c r="H25" s="64"/>
      <c r="I25" s="64"/>
      <c r="J25" s="178"/>
      <c r="K25" s="178"/>
      <c r="L25" s="121"/>
    </row>
    <row r="26" spans="1:12" s="29" customFormat="1" ht="15">
      <c r="A26" s="62"/>
      <c r="B26" s="120" t="s">
        <v>360</v>
      </c>
      <c r="C26" s="64"/>
      <c r="D26" s="64"/>
      <c r="E26" s="64"/>
      <c r="F26" s="64"/>
      <c r="G26" s="64"/>
      <c r="H26" s="64"/>
      <c r="I26" s="64"/>
      <c r="J26" s="178"/>
      <c r="K26" s="178"/>
      <c r="L26" s="121"/>
    </row>
    <row r="27" spans="1:12" s="29" customFormat="1" ht="15">
      <c r="A27" s="62"/>
      <c r="B27" s="120" t="s">
        <v>361</v>
      </c>
      <c r="C27" s="64"/>
      <c r="D27" s="64"/>
      <c r="E27" s="64"/>
      <c r="F27" s="64"/>
      <c r="G27" s="64"/>
      <c r="H27" s="64"/>
      <c r="I27" s="64"/>
      <c r="J27" s="178"/>
      <c r="K27" s="178"/>
      <c r="L27" s="121"/>
    </row>
    <row r="28" spans="1:12" ht="18" customHeight="1">
      <c r="A28" s="492"/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3C2A58F4-3747-4C43-A06A-2CF3693DFAB9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FCAC9C19-06EB-4A2D-B4A9-361FB05F735A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4"/>
    <hyperlink ref="A5" r:id="rId5"/>
    <hyperlink ref="C5" r:id="rId6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7"/>
  <headerFooter alignWithMargins="0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P17" sqref="P17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  <col min="10" max="10" width="13.140625" customWidth="1"/>
  </cols>
  <sheetData>
    <row r="1" spans="1:11" ht="19.5">
      <c r="A1" s="30"/>
      <c r="B1" s="30"/>
      <c r="C1" s="52"/>
      <c r="D1" s="474"/>
      <c r="E1" s="474"/>
      <c r="F1" s="474"/>
      <c r="G1" s="474"/>
      <c r="H1" s="474"/>
      <c r="I1" s="45"/>
    </row>
    <row r="2" spans="1:11" ht="19.5">
      <c r="A2" s="31"/>
      <c r="B2" s="31"/>
      <c r="C2" s="52"/>
      <c r="D2" s="475"/>
      <c r="E2" s="475"/>
      <c r="F2" s="475"/>
      <c r="G2" s="475"/>
      <c r="H2" s="475"/>
      <c r="I2" s="45"/>
    </row>
    <row r="3" spans="1:11" ht="19.5">
      <c r="A3" s="31"/>
      <c r="B3" s="31"/>
      <c r="C3" s="52"/>
      <c r="D3" s="475"/>
      <c r="E3" s="475"/>
      <c r="F3" s="475"/>
      <c r="G3" s="475"/>
      <c r="H3" s="475"/>
      <c r="I3" s="45"/>
    </row>
    <row r="4" spans="1:11" ht="19.5">
      <c r="A4" s="30"/>
      <c r="B4" s="30"/>
      <c r="C4" s="52"/>
      <c r="D4" s="476"/>
      <c r="E4" s="476"/>
      <c r="F4" s="476"/>
      <c r="G4" s="476"/>
      <c r="H4" s="476"/>
      <c r="I4" s="45"/>
    </row>
    <row r="5" spans="1:11" ht="19.5">
      <c r="A5" s="488" t="s">
        <v>3</v>
      </c>
      <c r="B5" s="488"/>
      <c r="C5" s="52"/>
      <c r="D5" s="477"/>
      <c r="E5" s="477"/>
      <c r="F5" s="477"/>
      <c r="G5" s="477"/>
      <c r="H5" s="477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497"/>
      <c r="B7" s="91" t="s">
        <v>8</v>
      </c>
      <c r="C7" s="90" t="s">
        <v>9</v>
      </c>
      <c r="D7" s="55" t="s">
        <v>437</v>
      </c>
      <c r="E7" s="55" t="s">
        <v>438</v>
      </c>
      <c r="F7" s="55" t="s">
        <v>439</v>
      </c>
      <c r="G7" s="55"/>
      <c r="H7" s="49" t="s">
        <v>12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497"/>
      <c r="B8" s="45"/>
      <c r="C8" s="95"/>
      <c r="D8" s="74"/>
      <c r="E8" s="74"/>
      <c r="F8" s="74"/>
      <c r="G8" s="74"/>
      <c r="H8" s="105"/>
      <c r="I8" s="105"/>
    </row>
    <row r="9" spans="1:11" ht="25.5">
      <c r="A9" s="497"/>
      <c r="B9" s="72" t="s">
        <v>1350</v>
      </c>
      <c r="C9" s="73" t="s">
        <v>435</v>
      </c>
      <c r="D9" s="162">
        <v>425</v>
      </c>
      <c r="E9" s="162">
        <v>425</v>
      </c>
      <c r="F9" s="162">
        <v>740</v>
      </c>
      <c r="G9" s="166">
        <v>37170</v>
      </c>
      <c r="H9" s="440">
        <v>62470</v>
      </c>
      <c r="I9" s="440">
        <f>H9*(100-Содержание!$I$13)/100</f>
        <v>62470</v>
      </c>
      <c r="J9" s="238"/>
      <c r="K9" s="176"/>
    </row>
    <row r="10" spans="1:11" ht="25.5">
      <c r="B10" s="72" t="s">
        <v>1349</v>
      </c>
      <c r="C10" s="73" t="s">
        <v>436</v>
      </c>
      <c r="D10" s="131">
        <v>425</v>
      </c>
      <c r="E10" s="131">
        <v>425</v>
      </c>
      <c r="F10" s="131">
        <v>660</v>
      </c>
      <c r="G10" s="166">
        <v>34734</v>
      </c>
      <c r="H10" s="440">
        <v>58370</v>
      </c>
      <c r="I10" s="440">
        <f>H10*(100-Содержание!$I$13)/100</f>
        <v>58370</v>
      </c>
      <c r="J10" s="238"/>
      <c r="K10" s="176"/>
    </row>
    <row r="11" spans="1:11">
      <c r="B11" s="162" t="s">
        <v>443</v>
      </c>
      <c r="C11" s="70" t="s">
        <v>445</v>
      </c>
      <c r="D11" s="131">
        <v>1090</v>
      </c>
      <c r="E11" s="131">
        <v>1045</v>
      </c>
      <c r="F11" s="131">
        <v>2380</v>
      </c>
      <c r="G11" s="172"/>
      <c r="H11" s="495" t="s">
        <v>239</v>
      </c>
      <c r="I11" s="496"/>
    </row>
    <row r="12" spans="1:11">
      <c r="B12" s="162" t="s">
        <v>444</v>
      </c>
      <c r="C12" s="70" t="s">
        <v>446</v>
      </c>
      <c r="D12" s="131">
        <v>2206</v>
      </c>
      <c r="E12" s="131">
        <v>1045</v>
      </c>
      <c r="F12" s="131">
        <v>2380</v>
      </c>
      <c r="G12" s="172"/>
      <c r="H12" s="495" t="s">
        <v>239</v>
      </c>
      <c r="I12" s="496"/>
    </row>
  </sheetData>
  <customSheetViews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1"/>
    </customSheetView>
    <customSheetView guid="{3C2A58F4-3747-4C43-A06A-2CF3693DFAB9}" hiddenColumns="1">
      <selection activeCell="D20" sqref="D20"/>
      <pageMargins left="0.7" right="0.7" top="0.75" bottom="0.75" header="0.3" footer="0.3"/>
      <pageSetup paperSize="9" orientation="portrait" r:id="rId2"/>
    </customSheetView>
    <customSheetView guid="{FCAC9C19-06EB-4A2D-B4A9-361FB05F735A}" hiddenColumns="1">
      <selection activeCell="P17" sqref="P17"/>
      <pageMargins left="0.7" right="0.7" top="0.75" bottom="0.75" header="0.3" footer="0.3"/>
      <pageSetup paperSize="9" orientation="portrait" r:id="rId3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4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4"/>
  <sheetViews>
    <sheetView tabSelected="1" zoomScale="80" zoomScaleNormal="80" zoomScaleSheetLayoutView="100" workbookViewId="0">
      <pane ySplit="5" topLeftCell="A6" activePane="bottomLeft" state="frozen"/>
      <selection pane="bottomLeft" activeCell="B7" sqref="B7"/>
    </sheetView>
  </sheetViews>
  <sheetFormatPr defaultColWidth="9.28515625" defaultRowHeight="12.75"/>
  <cols>
    <col min="1" max="1" width="27" style="237" customWidth="1"/>
    <col min="2" max="2" width="17.7109375" style="355" customWidth="1"/>
    <col min="3" max="3" width="62.28515625" style="237" customWidth="1"/>
    <col min="4" max="4" width="18" style="237" customWidth="1"/>
    <col min="5" max="5" width="16.140625" style="237" customWidth="1"/>
    <col min="6" max="6" width="9.42578125" style="237" customWidth="1"/>
    <col min="7" max="7" width="19.7109375" style="237" customWidth="1"/>
    <col min="8" max="8" width="18.140625" style="237" customWidth="1"/>
    <col min="9" max="9" width="18.85546875" style="237" customWidth="1"/>
    <col min="10" max="10" width="16.28515625" style="237" customWidth="1"/>
    <col min="11" max="11" width="15.140625" style="237" customWidth="1"/>
    <col min="12" max="12" width="14.85546875" style="238" customWidth="1"/>
    <col min="13" max="13" width="16.140625" style="237" customWidth="1"/>
    <col min="14" max="14" width="18.140625" style="237" customWidth="1"/>
    <col min="15" max="15" width="12.7109375" style="237" customWidth="1"/>
    <col min="16" max="16384" width="9.28515625" style="237"/>
  </cols>
  <sheetData>
    <row r="1" spans="1:13" ht="18" customHeight="1">
      <c r="A1" s="236"/>
      <c r="B1" s="455" t="s">
        <v>623</v>
      </c>
      <c r="C1" s="455"/>
      <c r="D1" s="455"/>
      <c r="E1" s="455"/>
      <c r="F1" s="455"/>
      <c r="G1" s="455"/>
      <c r="H1" s="455"/>
      <c r="I1" s="455"/>
      <c r="M1" s="239"/>
    </row>
    <row r="2" spans="1:13" ht="17.25" customHeight="1">
      <c r="A2" s="240"/>
      <c r="B2" s="456" t="s">
        <v>621</v>
      </c>
      <c r="C2" s="456"/>
      <c r="D2" s="456"/>
      <c r="E2" s="456"/>
      <c r="F2" s="456"/>
      <c r="G2" s="456"/>
      <c r="H2" s="456"/>
      <c r="I2" s="456"/>
    </row>
    <row r="3" spans="1:13" ht="17.25" customHeight="1">
      <c r="A3" s="240"/>
      <c r="B3" s="457" t="s">
        <v>622</v>
      </c>
      <c r="C3" s="457"/>
      <c r="D3" s="457"/>
      <c r="E3" s="457"/>
      <c r="F3" s="457"/>
      <c r="G3" s="457"/>
      <c r="H3" s="457"/>
      <c r="I3" s="457"/>
    </row>
    <row r="4" spans="1:13" s="242" customFormat="1" ht="11.45" customHeight="1">
      <c r="A4" s="184"/>
      <c r="B4" s="241"/>
      <c r="C4" s="241"/>
      <c r="D4" s="241"/>
      <c r="E4" s="241"/>
      <c r="F4" s="241"/>
      <c r="G4" s="241"/>
      <c r="H4" s="241"/>
      <c r="I4" s="241"/>
      <c r="L4" s="243"/>
    </row>
    <row r="5" spans="1:13" ht="37.5" customHeight="1">
      <c r="A5" s="213" t="s">
        <v>700</v>
      </c>
      <c r="B5" s="213" t="s">
        <v>8</v>
      </c>
      <c r="C5" s="186" t="s">
        <v>9</v>
      </c>
      <c r="D5" s="186" t="s">
        <v>625</v>
      </c>
      <c r="E5" s="186" t="s">
        <v>624</v>
      </c>
      <c r="F5" s="186" t="s">
        <v>179</v>
      </c>
      <c r="G5" s="186" t="s">
        <v>198</v>
      </c>
      <c r="H5" s="214" t="s">
        <v>12</v>
      </c>
      <c r="I5" s="244" t="str">
        <f>CONCATENATE("Цена со скидкой ",$M$1*100,"% с НДС, руб.")</f>
        <v>Цена со скидкой 0% с НДС, руб.</v>
      </c>
      <c r="L5" s="237"/>
    </row>
    <row r="6" spans="1:13" ht="21" customHeight="1">
      <c r="A6" s="201" t="s">
        <v>1143</v>
      </c>
      <c r="B6" s="216"/>
      <c r="C6" s="201" t="s">
        <v>1144</v>
      </c>
      <c r="D6" s="245"/>
      <c r="E6" s="246"/>
      <c r="F6" s="216"/>
      <c r="G6" s="216"/>
      <c r="H6" s="247"/>
      <c r="I6" s="248"/>
      <c r="L6" s="237"/>
    </row>
    <row r="7" spans="1:13" ht="21" customHeight="1">
      <c r="A7" s="360"/>
      <c r="B7" s="414" t="s">
        <v>1382</v>
      </c>
      <c r="C7" s="188" t="s">
        <v>693</v>
      </c>
      <c r="D7" s="272" t="s">
        <v>15</v>
      </c>
      <c r="E7" s="253">
        <v>0.21</v>
      </c>
      <c r="F7" s="273">
        <v>4</v>
      </c>
      <c r="G7" s="270" t="s">
        <v>694</v>
      </c>
      <c r="H7" s="256">
        <v>60958</v>
      </c>
      <c r="I7" s="251">
        <f>H7*(1-Содержание!$I$13)</f>
        <v>60958</v>
      </c>
      <c r="J7" s="441"/>
    </row>
    <row r="8" spans="1:13" ht="21" customHeight="1">
      <c r="A8" s="360"/>
      <c r="B8" s="414" t="s">
        <v>1351</v>
      </c>
      <c r="C8" s="188" t="s">
        <v>1352</v>
      </c>
      <c r="D8" s="253" t="s">
        <v>15</v>
      </c>
      <c r="E8" s="253">
        <v>0.39</v>
      </c>
      <c r="F8" s="270">
        <v>4</v>
      </c>
      <c r="G8" s="270" t="s">
        <v>578</v>
      </c>
      <c r="H8" s="256">
        <v>63945</v>
      </c>
      <c r="I8" s="251">
        <f>H8*(1-Содержание!$I$13)</f>
        <v>63945</v>
      </c>
      <c r="J8" s="441"/>
    </row>
    <row r="9" spans="1:13" ht="21" customHeight="1">
      <c r="A9" s="360"/>
      <c r="B9" s="414" t="s">
        <v>1353</v>
      </c>
      <c r="C9" s="188" t="s">
        <v>1354</v>
      </c>
      <c r="D9" s="253" t="s">
        <v>15</v>
      </c>
      <c r="E9" s="253">
        <v>0.39</v>
      </c>
      <c r="F9" s="275">
        <v>4</v>
      </c>
      <c r="G9" s="275" t="s">
        <v>696</v>
      </c>
      <c r="H9" s="256">
        <v>70053</v>
      </c>
      <c r="I9" s="251">
        <f>H9*(1-Содержание!$I$13)</f>
        <v>70053</v>
      </c>
      <c r="J9" s="441"/>
    </row>
    <row r="10" spans="1:13" ht="21" customHeight="1">
      <c r="A10" s="360"/>
      <c r="B10" s="414" t="s">
        <v>1082</v>
      </c>
      <c r="C10" s="188" t="s">
        <v>1311</v>
      </c>
      <c r="D10" s="262" t="s">
        <v>559</v>
      </c>
      <c r="E10" s="253">
        <v>0.39</v>
      </c>
      <c r="F10" s="276">
        <v>4</v>
      </c>
      <c r="G10" s="277" t="s">
        <v>578</v>
      </c>
      <c r="H10" s="256">
        <v>78807</v>
      </c>
      <c r="I10" s="251">
        <f>H10*(1-Содержание!$I$13)</f>
        <v>78807</v>
      </c>
      <c r="J10" s="441"/>
    </row>
    <row r="11" spans="1:13" ht="21" customHeight="1">
      <c r="A11" s="360"/>
      <c r="B11" s="414" t="s">
        <v>1083</v>
      </c>
      <c r="C11" s="188" t="s">
        <v>1312</v>
      </c>
      <c r="D11" s="262" t="s">
        <v>559</v>
      </c>
      <c r="E11" s="253">
        <v>0.39</v>
      </c>
      <c r="F11" s="276">
        <v>4</v>
      </c>
      <c r="G11" s="277" t="s">
        <v>696</v>
      </c>
      <c r="H11" s="256">
        <v>86525</v>
      </c>
      <c r="I11" s="251">
        <f>H11*(1-Содержание!$I$13)</f>
        <v>86525</v>
      </c>
      <c r="J11" s="441"/>
    </row>
    <row r="12" spans="1:13" ht="21.75" customHeight="1">
      <c r="A12" s="360"/>
      <c r="B12" s="414" t="s">
        <v>1308</v>
      </c>
      <c r="C12" s="188" t="s">
        <v>1313</v>
      </c>
      <c r="D12" s="253" t="s">
        <v>15</v>
      </c>
      <c r="E12" s="253">
        <v>0.49</v>
      </c>
      <c r="F12" s="276">
        <v>4</v>
      </c>
      <c r="G12" s="277" t="s">
        <v>697</v>
      </c>
      <c r="H12" s="256">
        <v>71895</v>
      </c>
      <c r="I12" s="251">
        <f>H12*(1-Содержание!$I$13)</f>
        <v>71895</v>
      </c>
      <c r="J12" s="441"/>
    </row>
    <row r="13" spans="1:13" ht="21.75" customHeight="1">
      <c r="A13" s="360"/>
      <c r="B13" s="414" t="s">
        <v>1079</v>
      </c>
      <c r="C13" s="188" t="s">
        <v>1314</v>
      </c>
      <c r="D13" s="253" t="s">
        <v>15</v>
      </c>
      <c r="E13" s="253">
        <v>0.49</v>
      </c>
      <c r="F13" s="276">
        <v>4</v>
      </c>
      <c r="G13" s="277" t="s">
        <v>698</v>
      </c>
      <c r="H13" s="256">
        <v>70627</v>
      </c>
      <c r="I13" s="251">
        <f>H13*(1-Содержание!$I$13)</f>
        <v>70627</v>
      </c>
      <c r="J13" s="441"/>
    </row>
    <row r="14" spans="1:13" ht="21.75" customHeight="1">
      <c r="A14" s="360"/>
      <c r="B14" s="414" t="s">
        <v>1080</v>
      </c>
      <c r="C14" s="188" t="s">
        <v>1223</v>
      </c>
      <c r="D14" s="278" t="s">
        <v>15</v>
      </c>
      <c r="E14" s="253">
        <v>0.57999999999999996</v>
      </c>
      <c r="F14" s="279">
        <v>6</v>
      </c>
      <c r="G14" s="270" t="s">
        <v>699</v>
      </c>
      <c r="H14" s="256">
        <v>93450</v>
      </c>
      <c r="I14" s="251">
        <f>H14*(1-Содержание!$I$13)</f>
        <v>93450</v>
      </c>
      <c r="J14" s="441"/>
    </row>
    <row r="15" spans="1:13" ht="21.75" customHeight="1">
      <c r="A15" s="360"/>
      <c r="B15" s="414" t="s">
        <v>1376</v>
      </c>
      <c r="C15" s="188" t="s">
        <v>1378</v>
      </c>
      <c r="D15" s="438" t="s">
        <v>1377</v>
      </c>
      <c r="E15" s="253">
        <v>0.57999999999999996</v>
      </c>
      <c r="F15" s="356">
        <v>6</v>
      </c>
      <c r="G15" s="270" t="s">
        <v>699</v>
      </c>
      <c r="H15" s="256">
        <v>109755</v>
      </c>
      <c r="I15" s="251">
        <f>H15*(1-Содержание!$I$13)</f>
        <v>109755</v>
      </c>
      <c r="J15" s="441"/>
    </row>
    <row r="16" spans="1:13" ht="21" customHeight="1">
      <c r="A16" s="332"/>
      <c r="B16" s="414" t="s">
        <v>1021</v>
      </c>
      <c r="C16" s="188" t="s">
        <v>652</v>
      </c>
      <c r="D16" s="250" t="s">
        <v>15</v>
      </c>
      <c r="E16" s="250">
        <v>0.5</v>
      </c>
      <c r="F16" s="251">
        <v>4</v>
      </c>
      <c r="G16" s="250" t="s">
        <v>199</v>
      </c>
      <c r="H16" s="256">
        <v>68157</v>
      </c>
      <c r="I16" s="251">
        <f>H16*(1-Содержание!$I$13)</f>
        <v>68157</v>
      </c>
      <c r="J16" s="441"/>
    </row>
    <row r="17" spans="1:10" ht="21" customHeight="1">
      <c r="A17" s="332"/>
      <c r="B17" s="414" t="s">
        <v>1036</v>
      </c>
      <c r="C17" s="188" t="s">
        <v>655</v>
      </c>
      <c r="D17" s="262" t="s">
        <v>559</v>
      </c>
      <c r="E17" s="253">
        <v>0.5</v>
      </c>
      <c r="F17" s="255">
        <v>4</v>
      </c>
      <c r="G17" s="254" t="s">
        <v>199</v>
      </c>
      <c r="H17" s="256">
        <v>90593</v>
      </c>
      <c r="I17" s="251">
        <f>H17*(1-Содержание!$I$13)</f>
        <v>90593</v>
      </c>
      <c r="J17" s="441"/>
    </row>
    <row r="18" spans="1:10" ht="21" customHeight="1">
      <c r="A18" s="361"/>
      <c r="B18" s="414" t="s">
        <v>1084</v>
      </c>
      <c r="C18" s="188" t="s">
        <v>681</v>
      </c>
      <c r="D18" s="258" t="s">
        <v>560</v>
      </c>
      <c r="E18" s="253">
        <v>0.5</v>
      </c>
      <c r="F18" s="257">
        <v>5</v>
      </c>
      <c r="G18" s="261" t="s">
        <v>548</v>
      </c>
      <c r="H18" s="256">
        <v>117152</v>
      </c>
      <c r="I18" s="251">
        <f>H18*(1-Содержание!$I$13)</f>
        <v>117152</v>
      </c>
      <c r="J18" s="441"/>
    </row>
    <row r="19" spans="1:10" ht="21" customHeight="1">
      <c r="A19" s="361"/>
      <c r="B19" s="414" t="s">
        <v>1380</v>
      </c>
      <c r="C19" s="188" t="s">
        <v>1379</v>
      </c>
      <c r="D19" s="258" t="s">
        <v>560</v>
      </c>
      <c r="E19" s="253">
        <v>0.56000000000000005</v>
      </c>
      <c r="F19" s="257">
        <v>6</v>
      </c>
      <c r="G19" s="261" t="s">
        <v>1381</v>
      </c>
      <c r="H19" s="256">
        <v>134400</v>
      </c>
      <c r="I19" s="251">
        <f>H19*(1-Содержание!$I$13)</f>
        <v>134400</v>
      </c>
      <c r="J19" s="441"/>
    </row>
    <row r="20" spans="1:10" ht="27.75" customHeight="1">
      <c r="A20" s="361"/>
      <c r="B20" s="414" t="s">
        <v>573</v>
      </c>
      <c r="C20" s="188" t="s">
        <v>682</v>
      </c>
      <c r="D20" s="258" t="s">
        <v>560</v>
      </c>
      <c r="E20" s="253">
        <v>0.5</v>
      </c>
      <c r="F20" s="257">
        <v>5</v>
      </c>
      <c r="G20" s="261" t="s">
        <v>548</v>
      </c>
      <c r="H20" s="256">
        <v>135377</v>
      </c>
      <c r="I20" s="251">
        <f>H20*(1-Содержание!$I$13)</f>
        <v>135377</v>
      </c>
      <c r="J20" s="441"/>
    </row>
    <row r="21" spans="1:10" ht="21" customHeight="1">
      <c r="A21" s="361"/>
      <c r="B21" s="414" t="s">
        <v>574</v>
      </c>
      <c r="C21" s="188" t="s">
        <v>695</v>
      </c>
      <c r="D21" s="258" t="s">
        <v>560</v>
      </c>
      <c r="E21" s="253">
        <v>0.5</v>
      </c>
      <c r="F21" s="257">
        <v>5</v>
      </c>
      <c r="G21" s="261" t="s">
        <v>548</v>
      </c>
      <c r="H21" s="256">
        <v>135377</v>
      </c>
      <c r="I21" s="251">
        <f>H21*(1-Содержание!$I$13)</f>
        <v>135377</v>
      </c>
      <c r="J21" s="441"/>
    </row>
    <row r="22" spans="1:10" ht="21" customHeight="1">
      <c r="A22" s="332"/>
      <c r="B22" s="414" t="s">
        <v>1025</v>
      </c>
      <c r="C22" s="188" t="s">
        <v>660</v>
      </c>
      <c r="D22" s="254" t="s">
        <v>15</v>
      </c>
      <c r="E22" s="253">
        <v>0.7</v>
      </c>
      <c r="F22" s="257">
        <v>4</v>
      </c>
      <c r="G22" s="258" t="s">
        <v>200</v>
      </c>
      <c r="H22" s="256">
        <v>82953</v>
      </c>
      <c r="I22" s="251">
        <f>H22*(1-Содержание!$I$13)</f>
        <v>82953</v>
      </c>
      <c r="J22" s="441"/>
    </row>
    <row r="23" spans="1:10" ht="21" customHeight="1">
      <c r="A23" s="362"/>
      <c r="B23" s="414" t="s">
        <v>1039</v>
      </c>
      <c r="C23" s="188" t="s">
        <v>663</v>
      </c>
      <c r="D23" s="258" t="s">
        <v>559</v>
      </c>
      <c r="E23" s="253">
        <v>0.7</v>
      </c>
      <c r="F23" s="257">
        <v>4</v>
      </c>
      <c r="G23" s="258" t="s">
        <v>200</v>
      </c>
      <c r="H23" s="256">
        <v>96900</v>
      </c>
      <c r="I23" s="251">
        <f>H23*(1-Содержание!$I$13)</f>
        <v>96900</v>
      </c>
      <c r="J23" s="441"/>
    </row>
    <row r="24" spans="1:10" ht="21" customHeight="1">
      <c r="A24" s="332"/>
      <c r="B24" s="414" t="s">
        <v>1026</v>
      </c>
      <c r="C24" s="188" t="s">
        <v>664</v>
      </c>
      <c r="D24" s="254" t="s">
        <v>15</v>
      </c>
      <c r="E24" s="253">
        <v>1.1200000000000001</v>
      </c>
      <c r="F24" s="257">
        <v>8</v>
      </c>
      <c r="G24" s="254" t="s">
        <v>201</v>
      </c>
      <c r="H24" s="256">
        <v>110361</v>
      </c>
      <c r="I24" s="251">
        <f>H24*(1-Содержание!$I$13)</f>
        <v>110361</v>
      </c>
      <c r="J24" s="441"/>
    </row>
    <row r="25" spans="1:10" ht="21" customHeight="1">
      <c r="A25" s="332"/>
      <c r="B25" s="414" t="s">
        <v>1027</v>
      </c>
      <c r="C25" s="188" t="s">
        <v>665</v>
      </c>
      <c r="D25" s="254" t="s">
        <v>15</v>
      </c>
      <c r="E25" s="253">
        <v>1.1200000000000001</v>
      </c>
      <c r="F25" s="257">
        <v>8</v>
      </c>
      <c r="G25" s="254" t="s">
        <v>201</v>
      </c>
      <c r="H25" s="256">
        <v>110846</v>
      </c>
      <c r="I25" s="251">
        <f>H25*(1-Содержание!$I$13)</f>
        <v>110846</v>
      </c>
      <c r="J25" s="441"/>
    </row>
    <row r="26" spans="1:10" ht="21" customHeight="1">
      <c r="A26" s="332"/>
      <c r="B26" s="414" t="s">
        <v>1028</v>
      </c>
      <c r="C26" s="188" t="s">
        <v>667</v>
      </c>
      <c r="D26" s="254" t="s">
        <v>15</v>
      </c>
      <c r="E26" s="253">
        <v>1.1200000000000001</v>
      </c>
      <c r="F26" s="257">
        <v>8</v>
      </c>
      <c r="G26" s="254" t="s">
        <v>201</v>
      </c>
      <c r="H26" s="256">
        <v>135101</v>
      </c>
      <c r="I26" s="251">
        <f>H26*(1-Содержание!$I$13)</f>
        <v>135101</v>
      </c>
      <c r="J26" s="441"/>
    </row>
    <row r="27" spans="1:10" ht="21" customHeight="1">
      <c r="A27" s="332"/>
      <c r="B27" s="414" t="s">
        <v>453</v>
      </c>
      <c r="C27" s="188" t="s">
        <v>666</v>
      </c>
      <c r="D27" s="254" t="s">
        <v>15</v>
      </c>
      <c r="E27" s="253">
        <v>1.1399999999999999</v>
      </c>
      <c r="F27" s="257">
        <v>8</v>
      </c>
      <c r="G27" s="254" t="s">
        <v>722</v>
      </c>
      <c r="H27" s="256">
        <v>139831</v>
      </c>
      <c r="I27" s="251">
        <f>H27*(1-Содержание!$I$13)</f>
        <v>139831</v>
      </c>
      <c r="J27" s="441"/>
    </row>
    <row r="28" spans="1:10" ht="21" customHeight="1">
      <c r="A28" s="363"/>
      <c r="B28" s="414" t="s">
        <v>1040</v>
      </c>
      <c r="C28" s="188" t="s">
        <v>670</v>
      </c>
      <c r="D28" s="258" t="s">
        <v>559</v>
      </c>
      <c r="E28" s="253">
        <v>1.1200000000000001</v>
      </c>
      <c r="F28" s="257">
        <v>8</v>
      </c>
      <c r="G28" s="254" t="s">
        <v>201</v>
      </c>
      <c r="H28" s="256">
        <v>127097</v>
      </c>
      <c r="I28" s="251">
        <f>H28*(1-Содержание!$I$13)</f>
        <v>127097</v>
      </c>
      <c r="J28" s="441"/>
    </row>
    <row r="29" spans="1:10" ht="21" customHeight="1">
      <c r="A29" s="363"/>
      <c r="B29" s="414" t="s">
        <v>1041</v>
      </c>
      <c r="C29" s="188" t="s">
        <v>671</v>
      </c>
      <c r="D29" s="258" t="s">
        <v>559</v>
      </c>
      <c r="E29" s="253">
        <v>1.1200000000000001</v>
      </c>
      <c r="F29" s="257">
        <v>8</v>
      </c>
      <c r="G29" s="254" t="s">
        <v>201</v>
      </c>
      <c r="H29" s="256">
        <v>139831</v>
      </c>
      <c r="I29" s="251">
        <f>H29*(1-Содержание!$I$13)</f>
        <v>139831</v>
      </c>
      <c r="J29" s="441"/>
    </row>
    <row r="30" spans="1:10" ht="21" customHeight="1">
      <c r="A30" s="332"/>
      <c r="B30" s="414" t="s">
        <v>1033</v>
      </c>
      <c r="C30" s="188" t="s">
        <v>691</v>
      </c>
      <c r="D30" s="254" t="s">
        <v>15</v>
      </c>
      <c r="E30" s="253">
        <v>1.5</v>
      </c>
      <c r="F30" s="257">
        <v>8</v>
      </c>
      <c r="G30" s="261" t="s">
        <v>202</v>
      </c>
      <c r="H30" s="256">
        <v>125884</v>
      </c>
      <c r="I30" s="251">
        <f>H30*(1-Содержание!$I$13)</f>
        <v>125884</v>
      </c>
      <c r="J30" s="441"/>
    </row>
    <row r="31" spans="1:10" ht="21" customHeight="1">
      <c r="A31" s="332"/>
      <c r="B31" s="414" t="s">
        <v>1034</v>
      </c>
      <c r="C31" s="188" t="s">
        <v>676</v>
      </c>
      <c r="D31" s="254" t="s">
        <v>15</v>
      </c>
      <c r="E31" s="253">
        <v>1.5</v>
      </c>
      <c r="F31" s="257">
        <v>8</v>
      </c>
      <c r="G31" s="261" t="s">
        <v>202</v>
      </c>
      <c r="H31" s="256">
        <v>130735</v>
      </c>
      <c r="I31" s="251">
        <f>H31*(1-Содержание!$I$13)</f>
        <v>130735</v>
      </c>
      <c r="J31" s="441"/>
    </row>
    <row r="32" spans="1:10" ht="21" customHeight="1">
      <c r="A32" s="332"/>
      <c r="B32" s="414" t="s">
        <v>1035</v>
      </c>
      <c r="C32" s="188" t="s">
        <v>677</v>
      </c>
      <c r="D32" s="254" t="s">
        <v>15</v>
      </c>
      <c r="E32" s="253">
        <v>1.5</v>
      </c>
      <c r="F32" s="257">
        <v>8</v>
      </c>
      <c r="G32" s="261" t="s">
        <v>202</v>
      </c>
      <c r="H32" s="256">
        <v>153171</v>
      </c>
      <c r="I32" s="251">
        <f>H32*(1-Содержание!$I$13)</f>
        <v>153171</v>
      </c>
      <c r="J32" s="441"/>
    </row>
    <row r="33" spans="1:12" ht="21" customHeight="1">
      <c r="A33" s="364"/>
      <c r="B33" s="414" t="s">
        <v>1044</v>
      </c>
      <c r="C33" s="188" t="s">
        <v>692</v>
      </c>
      <c r="D33" s="258" t="s">
        <v>559</v>
      </c>
      <c r="E33" s="253">
        <v>1.5</v>
      </c>
      <c r="F33" s="257">
        <v>8</v>
      </c>
      <c r="G33" s="261" t="s">
        <v>202</v>
      </c>
      <c r="H33" s="256">
        <v>137041</v>
      </c>
      <c r="I33" s="251">
        <f>H33*(1-Содержание!$I$13)</f>
        <v>137041</v>
      </c>
      <c r="J33" s="441"/>
    </row>
    <row r="34" spans="1:12" ht="21" customHeight="1">
      <c r="A34" s="361"/>
      <c r="B34" s="414" t="s">
        <v>1046</v>
      </c>
      <c r="C34" s="188" t="s">
        <v>680</v>
      </c>
      <c r="D34" s="258" t="s">
        <v>559</v>
      </c>
      <c r="E34" s="253">
        <v>1.5</v>
      </c>
      <c r="F34" s="257">
        <v>8</v>
      </c>
      <c r="G34" s="261" t="s">
        <v>202</v>
      </c>
      <c r="H34" s="256">
        <v>143833</v>
      </c>
      <c r="I34" s="251">
        <f>H34*(1-Содержание!$I$13)</f>
        <v>143833</v>
      </c>
      <c r="J34" s="441"/>
    </row>
    <row r="35" spans="1:12" ht="21" customHeight="1">
      <c r="A35" s="201" t="s">
        <v>1143</v>
      </c>
      <c r="B35" s="415"/>
      <c r="C35" s="201" t="s">
        <v>1145</v>
      </c>
      <c r="D35" s="245"/>
      <c r="E35" s="246"/>
      <c r="F35" s="216"/>
      <c r="G35" s="216"/>
      <c r="H35" s="247"/>
      <c r="I35" s="248"/>
      <c r="L35" s="237"/>
    </row>
    <row r="36" spans="1:12" ht="21" customHeight="1">
      <c r="A36" s="365"/>
      <c r="B36" s="414" t="s">
        <v>1078</v>
      </c>
      <c r="C36" s="274" t="s">
        <v>1309</v>
      </c>
      <c r="D36" s="424" t="s">
        <v>15</v>
      </c>
      <c r="E36" s="250">
        <v>0.39</v>
      </c>
      <c r="F36" s="275">
        <v>4</v>
      </c>
      <c r="G36" s="356" t="s">
        <v>578</v>
      </c>
      <c r="H36" s="256">
        <v>72645</v>
      </c>
      <c r="I36" s="251">
        <f>H36*(1-Содержание!$I$13)</f>
        <v>72645</v>
      </c>
      <c r="J36" s="441"/>
    </row>
    <row r="37" spans="1:12" ht="21.75" customHeight="1">
      <c r="A37" s="365"/>
      <c r="B37" s="414" t="s">
        <v>1081</v>
      </c>
      <c r="C37" s="274" t="s">
        <v>1310</v>
      </c>
      <c r="D37" s="425" t="s">
        <v>559</v>
      </c>
      <c r="E37" s="253">
        <v>0.39</v>
      </c>
      <c r="F37" s="275">
        <v>4</v>
      </c>
      <c r="G37" s="276" t="s">
        <v>578</v>
      </c>
      <c r="H37" s="256">
        <v>81134</v>
      </c>
      <c r="I37" s="251">
        <f>H37*(1-Содержание!$I$13)</f>
        <v>81134</v>
      </c>
      <c r="J37" s="441"/>
    </row>
    <row r="38" spans="1:12" ht="21" customHeight="1">
      <c r="A38" s="332"/>
      <c r="B38" s="414" t="s">
        <v>1022</v>
      </c>
      <c r="C38" s="274" t="s">
        <v>653</v>
      </c>
      <c r="D38" s="424" t="s">
        <v>15</v>
      </c>
      <c r="E38" s="250">
        <v>0.5</v>
      </c>
      <c r="F38" s="259">
        <v>4</v>
      </c>
      <c r="G38" s="357" t="s">
        <v>199</v>
      </c>
      <c r="H38" s="256">
        <v>70219</v>
      </c>
      <c r="I38" s="251">
        <f>H38*(1-Содержание!$I$13)</f>
        <v>70219</v>
      </c>
      <c r="J38" s="441"/>
    </row>
    <row r="39" spans="1:12" ht="21" customHeight="1">
      <c r="A39" s="332"/>
      <c r="B39" s="414" t="s">
        <v>550</v>
      </c>
      <c r="C39" s="274" t="s">
        <v>654</v>
      </c>
      <c r="D39" s="359" t="s">
        <v>15</v>
      </c>
      <c r="E39" s="253">
        <v>0.5</v>
      </c>
      <c r="F39" s="259">
        <v>4</v>
      </c>
      <c r="G39" s="357" t="s">
        <v>199</v>
      </c>
      <c r="H39" s="256">
        <v>88046</v>
      </c>
      <c r="I39" s="251">
        <f>H39*(1-Содержание!$I$13)</f>
        <v>88046</v>
      </c>
      <c r="J39" s="441"/>
    </row>
    <row r="40" spans="1:12" ht="21" customHeight="1">
      <c r="A40" s="332"/>
      <c r="B40" s="414" t="s">
        <v>1037</v>
      </c>
      <c r="C40" s="274" t="s">
        <v>656</v>
      </c>
      <c r="D40" s="425" t="s">
        <v>559</v>
      </c>
      <c r="E40" s="253">
        <v>0.5</v>
      </c>
      <c r="F40" s="255">
        <v>4</v>
      </c>
      <c r="G40" s="254" t="s">
        <v>199</v>
      </c>
      <c r="H40" s="256">
        <v>86591</v>
      </c>
      <c r="I40" s="251">
        <f>H40*(1-Содержание!$I$13)</f>
        <v>86591</v>
      </c>
      <c r="J40" s="441"/>
    </row>
    <row r="41" spans="1:12" ht="21" customHeight="1">
      <c r="A41" s="333"/>
      <c r="B41" s="414" t="s">
        <v>549</v>
      </c>
      <c r="C41" s="274" t="s">
        <v>657</v>
      </c>
      <c r="D41" s="358" t="s">
        <v>559</v>
      </c>
      <c r="E41" s="253">
        <v>0.5</v>
      </c>
      <c r="F41" s="257">
        <v>4</v>
      </c>
      <c r="G41" s="254" t="s">
        <v>199</v>
      </c>
      <c r="H41" s="256">
        <v>93140</v>
      </c>
      <c r="I41" s="251">
        <f>H41*(1-Содержание!$I$13)</f>
        <v>93140</v>
      </c>
      <c r="J41" s="441"/>
    </row>
    <row r="42" spans="1:12" ht="21" customHeight="1">
      <c r="A42" s="366"/>
      <c r="B42" s="414" t="s">
        <v>1047</v>
      </c>
      <c r="C42" s="274" t="s">
        <v>684</v>
      </c>
      <c r="D42" s="358" t="s">
        <v>651</v>
      </c>
      <c r="E42" s="253">
        <v>0.5</v>
      </c>
      <c r="F42" s="257">
        <v>4</v>
      </c>
      <c r="G42" s="261" t="s">
        <v>385</v>
      </c>
      <c r="H42" s="256">
        <v>89987</v>
      </c>
      <c r="I42" s="251">
        <f>H42*(1-Содержание!$I$13)</f>
        <v>89987</v>
      </c>
      <c r="J42" s="441"/>
    </row>
    <row r="43" spans="1:12" ht="19.5" customHeight="1">
      <c r="A43" s="366"/>
      <c r="B43" s="414" t="s">
        <v>1048</v>
      </c>
      <c r="C43" s="274" t="s">
        <v>683</v>
      </c>
      <c r="D43" s="358" t="s">
        <v>651</v>
      </c>
      <c r="E43" s="253">
        <v>0.5</v>
      </c>
      <c r="F43" s="257">
        <v>4</v>
      </c>
      <c r="G43" s="261" t="s">
        <v>385</v>
      </c>
      <c r="H43" s="256">
        <v>123823</v>
      </c>
      <c r="I43" s="251">
        <f>H43*(1-Содержание!$I$13)</f>
        <v>123823</v>
      </c>
      <c r="J43" s="441"/>
    </row>
    <row r="44" spans="1:12" ht="21" customHeight="1">
      <c r="A44" s="332"/>
      <c r="B44" s="414" t="s">
        <v>1023</v>
      </c>
      <c r="C44" s="274" t="s">
        <v>658</v>
      </c>
      <c r="D44" s="359" t="s">
        <v>15</v>
      </c>
      <c r="E44" s="253">
        <v>0.7</v>
      </c>
      <c r="F44" s="259">
        <v>4</v>
      </c>
      <c r="G44" s="358" t="s">
        <v>200</v>
      </c>
      <c r="H44" s="256">
        <v>92049</v>
      </c>
      <c r="I44" s="251">
        <f>H44*(1-Содержание!$I$13)</f>
        <v>92049</v>
      </c>
      <c r="J44" s="441"/>
    </row>
    <row r="45" spans="1:12" ht="21" customHeight="1">
      <c r="A45" s="332"/>
      <c r="B45" s="414" t="s">
        <v>1024</v>
      </c>
      <c r="C45" s="274" t="s">
        <v>659</v>
      </c>
      <c r="D45" s="359" t="s">
        <v>15</v>
      </c>
      <c r="E45" s="253">
        <v>0.7</v>
      </c>
      <c r="F45" s="259">
        <v>4</v>
      </c>
      <c r="G45" s="358" t="s">
        <v>200</v>
      </c>
      <c r="H45" s="256">
        <v>117759</v>
      </c>
      <c r="I45" s="251">
        <f>H45*(1-Содержание!$I$13)</f>
        <v>117759</v>
      </c>
      <c r="J45" s="441"/>
    </row>
    <row r="46" spans="1:12" ht="21" customHeight="1">
      <c r="A46" s="334"/>
      <c r="B46" s="414" t="s">
        <v>1038</v>
      </c>
      <c r="C46" s="274" t="s">
        <v>661</v>
      </c>
      <c r="D46" s="358" t="s">
        <v>559</v>
      </c>
      <c r="E46" s="253">
        <v>0.7</v>
      </c>
      <c r="F46" s="257">
        <v>4</v>
      </c>
      <c r="G46" s="258" t="s">
        <v>200</v>
      </c>
      <c r="H46" s="256">
        <v>109032</v>
      </c>
      <c r="I46" s="251">
        <f>H46*(1-Содержание!$I$13)</f>
        <v>109032</v>
      </c>
      <c r="J46" s="441"/>
    </row>
    <row r="47" spans="1:12" ht="21" customHeight="1">
      <c r="A47" s="334"/>
      <c r="B47" s="414" t="s">
        <v>543</v>
      </c>
      <c r="C47" s="274" t="s">
        <v>662</v>
      </c>
      <c r="D47" s="358" t="s">
        <v>559</v>
      </c>
      <c r="E47" s="253">
        <v>0.7</v>
      </c>
      <c r="F47" s="257">
        <v>4</v>
      </c>
      <c r="G47" s="258" t="s">
        <v>200</v>
      </c>
      <c r="H47" s="256">
        <v>129765</v>
      </c>
      <c r="I47" s="251">
        <f>H47*(1-Содержание!$I$13)</f>
        <v>129765</v>
      </c>
      <c r="J47" s="441"/>
    </row>
    <row r="48" spans="1:12" ht="21" customHeight="1">
      <c r="A48" s="366"/>
      <c r="B48" s="414" t="s">
        <v>1049</v>
      </c>
      <c r="C48" s="274" t="s">
        <v>685</v>
      </c>
      <c r="D48" s="358" t="s">
        <v>651</v>
      </c>
      <c r="E48" s="253">
        <v>0.7</v>
      </c>
      <c r="F48" s="257">
        <v>4</v>
      </c>
      <c r="G48" s="261" t="s">
        <v>240</v>
      </c>
      <c r="H48" s="256">
        <v>124186</v>
      </c>
      <c r="I48" s="251">
        <f>H48*(1-Содержание!$I$13)</f>
        <v>124186</v>
      </c>
      <c r="J48" s="441"/>
    </row>
    <row r="49" spans="1:12" ht="21" customHeight="1">
      <c r="A49" s="336"/>
      <c r="B49" s="414" t="s">
        <v>1050</v>
      </c>
      <c r="C49" s="274" t="s">
        <v>686</v>
      </c>
      <c r="D49" s="358" t="s">
        <v>651</v>
      </c>
      <c r="E49" s="253">
        <v>0.7</v>
      </c>
      <c r="F49" s="257">
        <v>4</v>
      </c>
      <c r="G49" s="261" t="s">
        <v>240</v>
      </c>
      <c r="H49" s="256">
        <v>142014</v>
      </c>
      <c r="I49" s="251">
        <f>H49*(1-Содержание!$I$13)</f>
        <v>142014</v>
      </c>
      <c r="J49" s="441"/>
    </row>
    <row r="50" spans="1:12" ht="21" customHeight="1">
      <c r="A50" s="332"/>
      <c r="B50" s="414" t="s">
        <v>1029</v>
      </c>
      <c r="C50" s="274" t="s">
        <v>668</v>
      </c>
      <c r="D50" s="359" t="s">
        <v>15</v>
      </c>
      <c r="E50" s="253">
        <v>1.1200000000000001</v>
      </c>
      <c r="F50" s="259">
        <v>8</v>
      </c>
      <c r="G50" s="359" t="s">
        <v>201</v>
      </c>
      <c r="H50" s="256">
        <v>108542</v>
      </c>
      <c r="I50" s="251">
        <f>H50*(1-Содержание!$I$13)</f>
        <v>108542</v>
      </c>
      <c r="J50" s="441"/>
    </row>
    <row r="51" spans="1:12" ht="21" customHeight="1">
      <c r="A51" s="332"/>
      <c r="B51" s="414" t="s">
        <v>1030</v>
      </c>
      <c r="C51" s="274" t="s">
        <v>669</v>
      </c>
      <c r="D51" s="359" t="s">
        <v>15</v>
      </c>
      <c r="E51" s="253">
        <v>1.1200000000000001</v>
      </c>
      <c r="F51" s="308">
        <v>8</v>
      </c>
      <c r="G51" s="254" t="s">
        <v>201</v>
      </c>
      <c r="H51" s="256">
        <v>130129</v>
      </c>
      <c r="I51" s="251">
        <f>H51*(1-Содержание!$I$13)</f>
        <v>130129</v>
      </c>
      <c r="J51" s="441"/>
    </row>
    <row r="52" spans="1:12" ht="21" customHeight="1">
      <c r="A52" s="335"/>
      <c r="B52" s="414" t="s">
        <v>1042</v>
      </c>
      <c r="C52" s="274" t="s">
        <v>672</v>
      </c>
      <c r="D52" s="358" t="s">
        <v>559</v>
      </c>
      <c r="E52" s="253">
        <v>1.1200000000000001</v>
      </c>
      <c r="F52" s="257">
        <v>8</v>
      </c>
      <c r="G52" s="254" t="s">
        <v>201</v>
      </c>
      <c r="H52" s="256">
        <v>126006</v>
      </c>
      <c r="I52" s="251">
        <f>H52*(1-Содержание!$I$13)</f>
        <v>126006</v>
      </c>
      <c r="J52" s="441"/>
    </row>
    <row r="53" spans="1:12" ht="21" customHeight="1">
      <c r="A53" s="332"/>
      <c r="B53" s="414" t="s">
        <v>1043</v>
      </c>
      <c r="C53" s="274" t="s">
        <v>673</v>
      </c>
      <c r="D53" s="358" t="s">
        <v>559</v>
      </c>
      <c r="E53" s="253">
        <v>1.1200000000000001</v>
      </c>
      <c r="F53" s="257">
        <v>8</v>
      </c>
      <c r="G53" s="254" t="s">
        <v>201</v>
      </c>
      <c r="H53" s="256">
        <v>158507</v>
      </c>
      <c r="I53" s="251">
        <f>H53*(1-Содержание!$I$13)</f>
        <v>158507</v>
      </c>
      <c r="J53" s="441"/>
    </row>
    <row r="54" spans="1:12" ht="21" customHeight="1">
      <c r="A54" s="336"/>
      <c r="B54" s="414" t="s">
        <v>1051</v>
      </c>
      <c r="C54" s="274" t="s">
        <v>687</v>
      </c>
      <c r="D54" s="358" t="s">
        <v>651</v>
      </c>
      <c r="E54" s="253">
        <v>1.1200000000000001</v>
      </c>
      <c r="F54" s="257">
        <v>8</v>
      </c>
      <c r="G54" s="254" t="s">
        <v>386</v>
      </c>
      <c r="H54" s="256">
        <v>154869</v>
      </c>
      <c r="I54" s="251">
        <f>H54*(1-Содержание!$I$13)</f>
        <v>154869</v>
      </c>
      <c r="J54" s="441"/>
    </row>
    <row r="55" spans="1:12" ht="21" customHeight="1">
      <c r="A55" s="336"/>
      <c r="B55" s="414" t="s">
        <v>1052</v>
      </c>
      <c r="C55" s="274" t="s">
        <v>688</v>
      </c>
      <c r="D55" s="358" t="s">
        <v>651</v>
      </c>
      <c r="E55" s="253">
        <v>1.1200000000000001</v>
      </c>
      <c r="F55" s="257">
        <v>8</v>
      </c>
      <c r="G55" s="254" t="s">
        <v>386</v>
      </c>
      <c r="H55" s="256">
        <v>188099</v>
      </c>
      <c r="I55" s="251">
        <f>H55*(1-Содержание!$I$13)</f>
        <v>188099</v>
      </c>
      <c r="J55" s="441"/>
    </row>
    <row r="56" spans="1:12" ht="21" customHeight="1">
      <c r="A56" s="332"/>
      <c r="B56" s="414" t="s">
        <v>1031</v>
      </c>
      <c r="C56" s="274" t="s">
        <v>674</v>
      </c>
      <c r="D56" s="359" t="s">
        <v>15</v>
      </c>
      <c r="E56" s="253">
        <v>1.5</v>
      </c>
      <c r="F56" s="257">
        <v>8</v>
      </c>
      <c r="G56" s="261" t="s">
        <v>202</v>
      </c>
      <c r="H56" s="256">
        <v>130977</v>
      </c>
      <c r="I56" s="251">
        <f>H56*(1-Содержание!$I$13)</f>
        <v>130977</v>
      </c>
      <c r="J56" s="441"/>
    </row>
    <row r="57" spans="1:12" ht="21" customHeight="1">
      <c r="A57" s="332"/>
      <c r="B57" s="414" t="s">
        <v>1032</v>
      </c>
      <c r="C57" s="274" t="s">
        <v>675</v>
      </c>
      <c r="D57" s="359" t="s">
        <v>15</v>
      </c>
      <c r="E57" s="253">
        <v>1.5</v>
      </c>
      <c r="F57" s="257">
        <v>8</v>
      </c>
      <c r="G57" s="261" t="s">
        <v>202</v>
      </c>
      <c r="H57" s="256">
        <v>156810</v>
      </c>
      <c r="I57" s="251">
        <f>H57*(1-Содержание!$I$13)</f>
        <v>156810</v>
      </c>
      <c r="J57" s="441"/>
    </row>
    <row r="58" spans="1:12" ht="21" customHeight="1">
      <c r="A58" s="332"/>
      <c r="B58" s="414" t="s">
        <v>1045</v>
      </c>
      <c r="C58" s="274" t="s">
        <v>678</v>
      </c>
      <c r="D58" s="358" t="s">
        <v>559</v>
      </c>
      <c r="E58" s="253">
        <v>1.5</v>
      </c>
      <c r="F58" s="257">
        <v>8</v>
      </c>
      <c r="G58" s="261" t="s">
        <v>202</v>
      </c>
      <c r="H58" s="256">
        <v>152807</v>
      </c>
      <c r="I58" s="251">
        <f>H58*(1-Содержание!$I$13)</f>
        <v>152807</v>
      </c>
      <c r="J58" s="441"/>
    </row>
    <row r="59" spans="1:12" ht="21" customHeight="1">
      <c r="A59" s="366"/>
      <c r="B59" s="414" t="s">
        <v>544</v>
      </c>
      <c r="C59" s="274" t="s">
        <v>679</v>
      </c>
      <c r="D59" s="358" t="s">
        <v>559</v>
      </c>
      <c r="E59" s="253">
        <v>1.5</v>
      </c>
      <c r="F59" s="257">
        <v>8</v>
      </c>
      <c r="G59" s="261" t="s">
        <v>202</v>
      </c>
      <c r="H59" s="256">
        <v>177911</v>
      </c>
      <c r="I59" s="251">
        <f>H59*(1-Содержание!$I$13)</f>
        <v>177911</v>
      </c>
      <c r="J59" s="441"/>
    </row>
    <row r="60" spans="1:12" ht="21" customHeight="1">
      <c r="A60" s="336"/>
      <c r="B60" s="414" t="s">
        <v>1053</v>
      </c>
      <c r="C60" s="274" t="s">
        <v>689</v>
      </c>
      <c r="D60" s="358" t="s">
        <v>651</v>
      </c>
      <c r="E60" s="253">
        <v>1.5</v>
      </c>
      <c r="F60" s="257">
        <v>8</v>
      </c>
      <c r="G60" s="254" t="s">
        <v>203</v>
      </c>
      <c r="H60" s="256">
        <v>179852</v>
      </c>
      <c r="I60" s="251">
        <f>H60*(1-Содержание!$I$13)</f>
        <v>179852</v>
      </c>
      <c r="J60" s="441"/>
    </row>
    <row r="61" spans="1:12" ht="21" customHeight="1">
      <c r="A61" s="367"/>
      <c r="B61" s="414" t="s">
        <v>1054</v>
      </c>
      <c r="C61" s="274" t="s">
        <v>690</v>
      </c>
      <c r="D61" s="426" t="s">
        <v>651</v>
      </c>
      <c r="E61" s="264">
        <v>1.5</v>
      </c>
      <c r="F61" s="265">
        <v>8</v>
      </c>
      <c r="G61" s="266" t="s">
        <v>203</v>
      </c>
      <c r="H61" s="256">
        <v>201439</v>
      </c>
      <c r="I61" s="251">
        <f>H61*(1-Содержание!$I$13)</f>
        <v>201439</v>
      </c>
      <c r="J61" s="441"/>
    </row>
    <row r="62" spans="1:12" ht="21.75" customHeight="1">
      <c r="A62" s="201" t="s">
        <v>1143</v>
      </c>
      <c r="B62" s="416"/>
      <c r="C62" s="201" t="s">
        <v>1146</v>
      </c>
      <c r="D62" s="196"/>
      <c r="E62" s="196"/>
      <c r="F62" s="196"/>
      <c r="G62" s="196"/>
      <c r="H62" s="268"/>
      <c r="I62" s="269"/>
      <c r="L62" s="237"/>
    </row>
    <row r="63" spans="1:12" ht="21" customHeight="1">
      <c r="A63" s="365"/>
      <c r="B63" s="414" t="s">
        <v>1059</v>
      </c>
      <c r="C63" s="188" t="s">
        <v>632</v>
      </c>
      <c r="D63" s="253" t="s">
        <v>15</v>
      </c>
      <c r="E63" s="253">
        <v>0.5</v>
      </c>
      <c r="F63" s="270">
        <v>4</v>
      </c>
      <c r="G63" s="195" t="s">
        <v>725</v>
      </c>
      <c r="H63" s="251">
        <v>68157</v>
      </c>
      <c r="I63" s="251">
        <f>H63*(1-Содержание!$I$13)</f>
        <v>68157</v>
      </c>
      <c r="J63" s="441"/>
    </row>
    <row r="64" spans="1:12" ht="21" customHeight="1">
      <c r="A64" s="365"/>
      <c r="B64" s="414" t="s">
        <v>1060</v>
      </c>
      <c r="C64" s="188" t="s">
        <v>633</v>
      </c>
      <c r="D64" s="253" t="s">
        <v>15</v>
      </c>
      <c r="E64" s="253">
        <v>1.1200000000000001</v>
      </c>
      <c r="F64" s="270">
        <v>8</v>
      </c>
      <c r="G64" s="189" t="s">
        <v>727</v>
      </c>
      <c r="H64" s="251">
        <v>110361</v>
      </c>
      <c r="I64" s="251">
        <f>H64*(1-Содержание!$I$13)</f>
        <v>110361</v>
      </c>
      <c r="J64" s="441"/>
    </row>
    <row r="65" spans="1:12" ht="21" customHeight="1">
      <c r="A65" s="365"/>
      <c r="B65" s="414" t="s">
        <v>1061</v>
      </c>
      <c r="C65" s="188" t="s">
        <v>637</v>
      </c>
      <c r="D65" s="253" t="s">
        <v>15</v>
      </c>
      <c r="E65" s="253">
        <v>1.1200000000000001</v>
      </c>
      <c r="F65" s="270">
        <v>8</v>
      </c>
      <c r="G65" s="189" t="s">
        <v>727</v>
      </c>
      <c r="H65" s="251">
        <v>110846</v>
      </c>
      <c r="I65" s="251">
        <f>H65*(1-Содержание!$I$13)</f>
        <v>110846</v>
      </c>
      <c r="J65" s="441"/>
    </row>
    <row r="66" spans="1:12" ht="21" customHeight="1">
      <c r="A66" s="365"/>
      <c r="B66" s="414" t="s">
        <v>1062</v>
      </c>
      <c r="C66" s="188" t="s">
        <v>634</v>
      </c>
      <c r="D66" s="253" t="s">
        <v>15</v>
      </c>
      <c r="E66" s="253">
        <v>1.1200000000000001</v>
      </c>
      <c r="F66" s="270">
        <v>8</v>
      </c>
      <c r="G66" s="189" t="s">
        <v>727</v>
      </c>
      <c r="H66" s="251">
        <v>130492</v>
      </c>
      <c r="I66" s="251">
        <f>H66*(1-Содержание!$I$13)</f>
        <v>130492</v>
      </c>
      <c r="J66" s="441"/>
    </row>
    <row r="67" spans="1:12" ht="21" customHeight="1">
      <c r="A67" s="365"/>
      <c r="B67" s="414" t="s">
        <v>1069</v>
      </c>
      <c r="C67" s="188" t="s">
        <v>642</v>
      </c>
      <c r="D67" s="271" t="s">
        <v>559</v>
      </c>
      <c r="E67" s="253">
        <v>1.1200000000000001</v>
      </c>
      <c r="F67" s="270">
        <v>8</v>
      </c>
      <c r="G67" s="189" t="s">
        <v>727</v>
      </c>
      <c r="H67" s="251">
        <v>127097</v>
      </c>
      <c r="I67" s="251">
        <f>H67*(1-Содержание!$I$13)</f>
        <v>127097</v>
      </c>
      <c r="J67" s="441"/>
    </row>
    <row r="68" spans="1:12" ht="21" customHeight="1">
      <c r="A68" s="365"/>
      <c r="B68" s="414" t="s">
        <v>1070</v>
      </c>
      <c r="C68" s="188" t="s">
        <v>643</v>
      </c>
      <c r="D68" s="271" t="s">
        <v>559</v>
      </c>
      <c r="E68" s="253">
        <v>1.1200000000000001</v>
      </c>
      <c r="F68" s="270">
        <v>8</v>
      </c>
      <c r="G68" s="189" t="s">
        <v>727</v>
      </c>
      <c r="H68" s="251">
        <v>164449</v>
      </c>
      <c r="I68" s="251">
        <f>H68*(1-Содержание!$I$13)</f>
        <v>164449</v>
      </c>
      <c r="J68" s="441"/>
    </row>
    <row r="69" spans="1:12" ht="21" customHeight="1">
      <c r="A69" s="365"/>
      <c r="B69" s="414" t="s">
        <v>1063</v>
      </c>
      <c r="C69" s="188" t="s">
        <v>635</v>
      </c>
      <c r="D69" s="253" t="s">
        <v>15</v>
      </c>
      <c r="E69" s="253">
        <v>1.5</v>
      </c>
      <c r="F69" s="259">
        <v>8</v>
      </c>
      <c r="G69" s="189" t="s">
        <v>728</v>
      </c>
      <c r="H69" s="251">
        <v>125884</v>
      </c>
      <c r="I69" s="251">
        <f>H69*(1-Содержание!$I$13)</f>
        <v>125884</v>
      </c>
      <c r="J69" s="441"/>
    </row>
    <row r="70" spans="1:12" ht="21" customHeight="1">
      <c r="A70" s="365"/>
      <c r="B70" s="414" t="s">
        <v>1064</v>
      </c>
      <c r="C70" s="188" t="s">
        <v>636</v>
      </c>
      <c r="D70" s="253" t="s">
        <v>15</v>
      </c>
      <c r="E70" s="253">
        <v>1.5</v>
      </c>
      <c r="F70" s="259">
        <v>8</v>
      </c>
      <c r="G70" s="189" t="s">
        <v>728</v>
      </c>
      <c r="H70" s="251">
        <v>155354</v>
      </c>
      <c r="I70" s="251">
        <f>H70*(1-Содержание!$I$13)</f>
        <v>155354</v>
      </c>
      <c r="J70" s="441"/>
    </row>
    <row r="71" spans="1:12" ht="21" customHeight="1">
      <c r="A71" s="365"/>
      <c r="B71" s="414" t="s">
        <v>1071</v>
      </c>
      <c r="C71" s="188" t="s">
        <v>644</v>
      </c>
      <c r="D71" s="271" t="s">
        <v>559</v>
      </c>
      <c r="E71" s="253">
        <v>1.5</v>
      </c>
      <c r="F71" s="270">
        <v>8</v>
      </c>
      <c r="G71" s="189" t="s">
        <v>728</v>
      </c>
      <c r="H71" s="251">
        <v>137041</v>
      </c>
      <c r="I71" s="251">
        <f>H71*(1-Содержание!$I$13)</f>
        <v>137041</v>
      </c>
      <c r="J71" s="441"/>
    </row>
    <row r="72" spans="1:12" ht="21" customHeight="1">
      <c r="A72" s="365"/>
      <c r="B72" s="414" t="s">
        <v>1072</v>
      </c>
      <c r="C72" s="188" t="s">
        <v>645</v>
      </c>
      <c r="D72" s="271" t="s">
        <v>559</v>
      </c>
      <c r="E72" s="253">
        <v>1.5</v>
      </c>
      <c r="F72" s="270">
        <v>8</v>
      </c>
      <c r="G72" s="189" t="s">
        <v>728</v>
      </c>
      <c r="H72" s="251">
        <v>177547</v>
      </c>
      <c r="I72" s="251">
        <f>H72*(1-Содержание!$I$13)</f>
        <v>177547</v>
      </c>
      <c r="J72" s="441"/>
    </row>
    <row r="73" spans="1:12" ht="21.75" customHeight="1">
      <c r="A73" s="201" t="s">
        <v>1143</v>
      </c>
      <c r="B73" s="416"/>
      <c r="C73" s="201" t="s">
        <v>1147</v>
      </c>
      <c r="D73" s="196"/>
      <c r="E73" s="196"/>
      <c r="F73" s="196"/>
      <c r="G73" s="196"/>
      <c r="H73" s="268"/>
      <c r="I73" s="269"/>
      <c r="L73" s="237"/>
    </row>
    <row r="74" spans="1:12" ht="21" customHeight="1">
      <c r="A74" s="187"/>
      <c r="B74" s="414" t="s">
        <v>1055</v>
      </c>
      <c r="C74" s="194" t="s">
        <v>626</v>
      </c>
      <c r="D74" s="253" t="s">
        <v>15</v>
      </c>
      <c r="E74" s="253">
        <v>0.5</v>
      </c>
      <c r="F74" s="270">
        <v>4</v>
      </c>
      <c r="G74" s="195" t="s">
        <v>725</v>
      </c>
      <c r="H74" s="251">
        <v>70219</v>
      </c>
      <c r="I74" s="251">
        <f>H74*(1-Содержание!$I$13)</f>
        <v>70219</v>
      </c>
      <c r="J74" s="441"/>
    </row>
    <row r="75" spans="1:12" ht="21" customHeight="1">
      <c r="A75" s="187"/>
      <c r="B75" s="414" t="s">
        <v>1073</v>
      </c>
      <c r="C75" s="188" t="s">
        <v>646</v>
      </c>
      <c r="D75" s="271" t="s">
        <v>651</v>
      </c>
      <c r="E75" s="253">
        <v>0.5</v>
      </c>
      <c r="F75" s="270">
        <v>4</v>
      </c>
      <c r="G75" s="195" t="s">
        <v>730</v>
      </c>
      <c r="H75" s="251">
        <v>89987</v>
      </c>
      <c r="I75" s="251">
        <f>H75*(1-Содержание!$I$13)</f>
        <v>89987</v>
      </c>
      <c r="J75" s="441"/>
    </row>
    <row r="76" spans="1:12" ht="21" customHeight="1">
      <c r="A76" s="187"/>
      <c r="B76" s="414" t="s">
        <v>1056</v>
      </c>
      <c r="C76" s="188" t="s">
        <v>627</v>
      </c>
      <c r="D76" s="253" t="s">
        <v>15</v>
      </c>
      <c r="E76" s="253">
        <v>0.7</v>
      </c>
      <c r="F76" s="270">
        <v>4</v>
      </c>
      <c r="G76" s="189" t="s">
        <v>726</v>
      </c>
      <c r="H76" s="251">
        <v>92049</v>
      </c>
      <c r="I76" s="251">
        <f>H76*(1-Содержание!$I$13)</f>
        <v>92049</v>
      </c>
      <c r="J76" s="441"/>
    </row>
    <row r="77" spans="1:12" ht="21" customHeight="1">
      <c r="A77" s="187"/>
      <c r="B77" s="414" t="s">
        <v>551</v>
      </c>
      <c r="C77" s="188" t="s">
        <v>630</v>
      </c>
      <c r="D77" s="271" t="s">
        <v>559</v>
      </c>
      <c r="E77" s="253">
        <v>0.7</v>
      </c>
      <c r="F77" s="270">
        <v>4</v>
      </c>
      <c r="G77" s="189" t="s">
        <v>729</v>
      </c>
      <c r="H77" s="251">
        <v>109032</v>
      </c>
      <c r="I77" s="251">
        <f>H77*(1-Содержание!$I$13)</f>
        <v>109032</v>
      </c>
      <c r="J77" s="441"/>
    </row>
    <row r="78" spans="1:12" ht="21" customHeight="1">
      <c r="A78" s="187"/>
      <c r="B78" s="414" t="s">
        <v>552</v>
      </c>
      <c r="C78" s="188" t="s">
        <v>631</v>
      </c>
      <c r="D78" s="271" t="s">
        <v>559</v>
      </c>
      <c r="E78" s="253">
        <v>0.7</v>
      </c>
      <c r="F78" s="270">
        <v>4</v>
      </c>
      <c r="G78" s="189" t="s">
        <v>729</v>
      </c>
      <c r="H78" s="251">
        <v>129765</v>
      </c>
      <c r="I78" s="251">
        <f>H78*(1-Содержание!$I$13)</f>
        <v>129765</v>
      </c>
      <c r="J78" s="441"/>
    </row>
    <row r="79" spans="1:12" ht="21" customHeight="1">
      <c r="A79" s="187"/>
      <c r="B79" s="414" t="s">
        <v>1074</v>
      </c>
      <c r="C79" s="188" t="s">
        <v>647</v>
      </c>
      <c r="D79" s="271" t="s">
        <v>651</v>
      </c>
      <c r="E79" s="253">
        <v>0.7</v>
      </c>
      <c r="F79" s="270">
        <v>4</v>
      </c>
      <c r="G79" s="195" t="s">
        <v>731</v>
      </c>
      <c r="H79" s="251">
        <v>124186</v>
      </c>
      <c r="I79" s="251">
        <f>H79*(1-Содержание!$I$13)</f>
        <v>124186</v>
      </c>
      <c r="J79" s="441"/>
    </row>
    <row r="80" spans="1:12" ht="21" customHeight="1">
      <c r="A80" s="187"/>
      <c r="B80" s="414" t="s">
        <v>1057</v>
      </c>
      <c r="C80" s="188" t="s">
        <v>628</v>
      </c>
      <c r="D80" s="253" t="s">
        <v>15</v>
      </c>
      <c r="E80" s="253">
        <v>1.1200000000000001</v>
      </c>
      <c r="F80" s="259">
        <v>8</v>
      </c>
      <c r="G80" s="189" t="s">
        <v>727</v>
      </c>
      <c r="H80" s="251">
        <v>108542</v>
      </c>
      <c r="I80" s="251">
        <f>H80*(1-Содержание!$I$13)</f>
        <v>108542</v>
      </c>
      <c r="J80" s="441"/>
    </row>
    <row r="81" spans="1:12" ht="21" customHeight="1">
      <c r="A81" s="187"/>
      <c r="B81" s="414" t="s">
        <v>1065</v>
      </c>
      <c r="C81" s="188" t="s">
        <v>638</v>
      </c>
      <c r="D81" s="271" t="s">
        <v>559</v>
      </c>
      <c r="E81" s="253">
        <v>1.1200000000000001</v>
      </c>
      <c r="F81" s="270">
        <v>8</v>
      </c>
      <c r="G81" s="189" t="s">
        <v>727</v>
      </c>
      <c r="H81" s="251">
        <v>126006</v>
      </c>
      <c r="I81" s="251">
        <f>H81*(1-Содержание!$I$13)</f>
        <v>126006</v>
      </c>
      <c r="J81" s="441"/>
    </row>
    <row r="82" spans="1:12" ht="21" customHeight="1">
      <c r="A82" s="187"/>
      <c r="B82" s="414" t="s">
        <v>1066</v>
      </c>
      <c r="C82" s="188" t="s">
        <v>639</v>
      </c>
      <c r="D82" s="271" t="s">
        <v>559</v>
      </c>
      <c r="E82" s="253">
        <v>1.1200000000000001</v>
      </c>
      <c r="F82" s="270">
        <v>8</v>
      </c>
      <c r="G82" s="189" t="s">
        <v>727</v>
      </c>
      <c r="H82" s="251">
        <v>158507</v>
      </c>
      <c r="I82" s="251">
        <f>H82*(1-Содержание!$I$13)</f>
        <v>158507</v>
      </c>
      <c r="J82" s="441"/>
    </row>
    <row r="83" spans="1:12" ht="21" customHeight="1">
      <c r="A83" s="187"/>
      <c r="B83" s="414" t="s">
        <v>1075</v>
      </c>
      <c r="C83" s="188" t="s">
        <v>648</v>
      </c>
      <c r="D83" s="271" t="s">
        <v>651</v>
      </c>
      <c r="E83" s="253">
        <v>1.1200000000000001</v>
      </c>
      <c r="F83" s="270">
        <v>8</v>
      </c>
      <c r="G83" s="189" t="s">
        <v>732</v>
      </c>
      <c r="H83" s="251">
        <v>154869</v>
      </c>
      <c r="I83" s="251">
        <f>H83*(1-Содержание!$I$13)</f>
        <v>154869</v>
      </c>
      <c r="J83" s="441"/>
    </row>
    <row r="84" spans="1:12" ht="21" customHeight="1">
      <c r="A84" s="187"/>
      <c r="B84" s="414" t="s">
        <v>1058</v>
      </c>
      <c r="C84" s="188" t="s">
        <v>629</v>
      </c>
      <c r="D84" s="253" t="s">
        <v>15</v>
      </c>
      <c r="E84" s="253">
        <v>1.5</v>
      </c>
      <c r="F84" s="259">
        <v>8</v>
      </c>
      <c r="G84" s="189" t="s">
        <v>728</v>
      </c>
      <c r="H84" s="251">
        <v>130977</v>
      </c>
      <c r="I84" s="251">
        <f>H84*(1-Содержание!$I$13)</f>
        <v>130977</v>
      </c>
      <c r="J84" s="441"/>
    </row>
    <row r="85" spans="1:12" ht="21" customHeight="1">
      <c r="A85" s="187"/>
      <c r="B85" s="414" t="s">
        <v>1067</v>
      </c>
      <c r="C85" s="188" t="s">
        <v>640</v>
      </c>
      <c r="D85" s="271" t="s">
        <v>559</v>
      </c>
      <c r="E85" s="253">
        <v>1.5</v>
      </c>
      <c r="F85" s="270">
        <v>8</v>
      </c>
      <c r="G85" s="189" t="s">
        <v>728</v>
      </c>
      <c r="H85" s="251">
        <v>152807</v>
      </c>
      <c r="I85" s="251">
        <f>H85*(1-Содержание!$I$13)</f>
        <v>152807</v>
      </c>
      <c r="J85" s="441"/>
    </row>
    <row r="86" spans="1:12" ht="21" customHeight="1">
      <c r="A86" s="187"/>
      <c r="B86" s="414" t="s">
        <v>1068</v>
      </c>
      <c r="C86" s="188" t="s">
        <v>641</v>
      </c>
      <c r="D86" s="271" t="s">
        <v>559</v>
      </c>
      <c r="E86" s="253">
        <v>1.5</v>
      </c>
      <c r="F86" s="270">
        <v>8</v>
      </c>
      <c r="G86" s="189" t="s">
        <v>728</v>
      </c>
      <c r="H86" s="251">
        <v>177911</v>
      </c>
      <c r="I86" s="251">
        <f>H86*(1-Содержание!$I$13)</f>
        <v>177911</v>
      </c>
      <c r="J86" s="441"/>
    </row>
    <row r="87" spans="1:12" ht="21" customHeight="1">
      <c r="A87" s="187"/>
      <c r="B87" s="414" t="s">
        <v>1076</v>
      </c>
      <c r="C87" s="188" t="s">
        <v>649</v>
      </c>
      <c r="D87" s="271" t="s">
        <v>651</v>
      </c>
      <c r="E87" s="253">
        <v>1.5</v>
      </c>
      <c r="F87" s="270">
        <v>8</v>
      </c>
      <c r="G87" s="189" t="s">
        <v>733</v>
      </c>
      <c r="H87" s="251">
        <v>179852</v>
      </c>
      <c r="I87" s="251">
        <f>H87*(1-Содержание!$I$13)</f>
        <v>179852</v>
      </c>
      <c r="J87" s="441"/>
    </row>
    <row r="88" spans="1:12" ht="21" customHeight="1">
      <c r="A88" s="187"/>
      <c r="B88" s="414" t="s">
        <v>1077</v>
      </c>
      <c r="C88" s="188" t="s">
        <v>650</v>
      </c>
      <c r="D88" s="271" t="s">
        <v>651</v>
      </c>
      <c r="E88" s="253">
        <v>1.5</v>
      </c>
      <c r="F88" s="270">
        <v>8</v>
      </c>
      <c r="G88" s="189" t="s">
        <v>733</v>
      </c>
      <c r="H88" s="251">
        <v>201439</v>
      </c>
      <c r="I88" s="251">
        <f>H88*(1-Содержание!$I$13)</f>
        <v>201439</v>
      </c>
      <c r="J88" s="441"/>
    </row>
    <row r="89" spans="1:12" s="281" customFormat="1" ht="20.25" customHeight="1">
      <c r="A89" s="300"/>
      <c r="B89" s="417"/>
      <c r="C89" s="201" t="s">
        <v>705</v>
      </c>
      <c r="D89" s="246"/>
      <c r="E89" s="246"/>
      <c r="F89" s="248"/>
      <c r="G89" s="246"/>
      <c r="H89" s="248"/>
      <c r="I89" s="248"/>
    </row>
    <row r="90" spans="1:12" s="281" customFormat="1" ht="20.25" customHeight="1">
      <c r="A90" s="301"/>
      <c r="B90" s="418" t="s">
        <v>1093</v>
      </c>
      <c r="C90" s="288" t="s">
        <v>711</v>
      </c>
      <c r="D90" s="289" t="s">
        <v>559</v>
      </c>
      <c r="E90" s="290">
        <v>0.06</v>
      </c>
      <c r="F90" s="286">
        <v>3</v>
      </c>
      <c r="G90" s="284" t="s">
        <v>441</v>
      </c>
      <c r="H90" s="286">
        <v>49723</v>
      </c>
      <c r="I90" s="251">
        <f>H90*(1-Содержание!$I$13)</f>
        <v>49723</v>
      </c>
      <c r="J90" s="441"/>
      <c r="K90" s="237"/>
      <c r="L90" s="238"/>
    </row>
    <row r="91" spans="1:12" s="281" customFormat="1" ht="20.25" customHeight="1">
      <c r="A91" s="302"/>
      <c r="B91" s="418" t="s">
        <v>506</v>
      </c>
      <c r="C91" s="288" t="s">
        <v>710</v>
      </c>
      <c r="D91" s="289" t="s">
        <v>559</v>
      </c>
      <c r="E91" s="290">
        <v>0.06</v>
      </c>
      <c r="F91" s="286">
        <v>3</v>
      </c>
      <c r="G91" s="284" t="s">
        <v>708</v>
      </c>
      <c r="H91" s="286">
        <v>51179</v>
      </c>
      <c r="I91" s="251">
        <f>H91*(1-Содержание!$I$13)</f>
        <v>51179</v>
      </c>
      <c r="J91" s="441"/>
      <c r="K91" s="237"/>
      <c r="L91" s="238"/>
    </row>
    <row r="92" spans="1:12" s="281" customFormat="1" ht="20.25" customHeight="1">
      <c r="A92" s="302"/>
      <c r="B92" s="418" t="s">
        <v>1094</v>
      </c>
      <c r="C92" s="288" t="s">
        <v>709</v>
      </c>
      <c r="D92" s="289" t="s">
        <v>559</v>
      </c>
      <c r="E92" s="290">
        <v>0.1</v>
      </c>
      <c r="F92" s="286">
        <v>4</v>
      </c>
      <c r="G92" s="284" t="s">
        <v>504</v>
      </c>
      <c r="H92" s="286">
        <v>57242</v>
      </c>
      <c r="I92" s="251">
        <f>H92*(1-Содержание!$I$13)</f>
        <v>57242</v>
      </c>
      <c r="J92" s="441"/>
      <c r="K92" s="237"/>
      <c r="L92" s="238"/>
    </row>
    <row r="93" spans="1:12" s="281" customFormat="1" ht="21.75" customHeight="1">
      <c r="A93" s="302"/>
      <c r="B93" s="418" t="s">
        <v>1095</v>
      </c>
      <c r="C93" s="288" t="s">
        <v>542</v>
      </c>
      <c r="D93" s="289" t="s">
        <v>559</v>
      </c>
      <c r="E93" s="290">
        <v>0.1</v>
      </c>
      <c r="F93" s="286">
        <v>4</v>
      </c>
      <c r="G93" s="284" t="s">
        <v>504</v>
      </c>
      <c r="H93" s="286">
        <v>57485</v>
      </c>
      <c r="I93" s="251">
        <f>H93*(1-Содержание!$I$13)</f>
        <v>57485</v>
      </c>
      <c r="J93" s="441"/>
      <c r="K93" s="237"/>
      <c r="L93" s="238"/>
    </row>
    <row r="94" spans="1:12" s="281" customFormat="1" ht="21" customHeight="1">
      <c r="A94" s="302"/>
      <c r="B94" s="418" t="s">
        <v>547</v>
      </c>
      <c r="C94" s="288" t="s">
        <v>714</v>
      </c>
      <c r="D94" s="289" t="s">
        <v>559</v>
      </c>
      <c r="E94" s="290">
        <v>0.1</v>
      </c>
      <c r="F94" s="286">
        <v>4</v>
      </c>
      <c r="G94" s="284" t="s">
        <v>505</v>
      </c>
      <c r="H94" s="286">
        <v>58334</v>
      </c>
      <c r="I94" s="251">
        <f>H94*(1-Содержание!$I$13)</f>
        <v>58334</v>
      </c>
      <c r="J94" s="441"/>
      <c r="K94" s="237"/>
      <c r="L94" s="238"/>
    </row>
    <row r="95" spans="1:12" s="281" customFormat="1" ht="20.25" customHeight="1">
      <c r="A95" s="302"/>
      <c r="B95" s="418" t="s">
        <v>1096</v>
      </c>
      <c r="C95" s="288" t="s">
        <v>715</v>
      </c>
      <c r="D95" s="289" t="s">
        <v>559</v>
      </c>
      <c r="E95" s="290">
        <v>0.15</v>
      </c>
      <c r="F95" s="286">
        <v>4</v>
      </c>
      <c r="G95" s="284" t="s">
        <v>718</v>
      </c>
      <c r="H95" s="286">
        <v>62458</v>
      </c>
      <c r="I95" s="251">
        <f>H95*(1-Содержание!$I$13)</f>
        <v>62458</v>
      </c>
      <c r="J95" s="441"/>
      <c r="K95" s="237"/>
      <c r="L95" s="238"/>
    </row>
    <row r="96" spans="1:12" s="281" customFormat="1" ht="21" customHeight="1">
      <c r="A96" s="302"/>
      <c r="B96" s="418" t="s">
        <v>1097</v>
      </c>
      <c r="C96" s="288" t="s">
        <v>716</v>
      </c>
      <c r="D96" s="289" t="s">
        <v>559</v>
      </c>
      <c r="E96" s="290">
        <v>0.15</v>
      </c>
      <c r="F96" s="286">
        <v>4</v>
      </c>
      <c r="G96" s="284" t="s">
        <v>718</v>
      </c>
      <c r="H96" s="286">
        <v>62700</v>
      </c>
      <c r="I96" s="251">
        <f>H96*(1-Содержание!$I$13)</f>
        <v>62700</v>
      </c>
      <c r="J96" s="441"/>
      <c r="K96" s="237"/>
      <c r="L96" s="238"/>
    </row>
    <row r="97" spans="1:12" s="281" customFormat="1" ht="20.25" customHeight="1">
      <c r="A97" s="302"/>
      <c r="B97" s="418" t="s">
        <v>1098</v>
      </c>
      <c r="C97" s="288" t="s">
        <v>717</v>
      </c>
      <c r="D97" s="289" t="s">
        <v>559</v>
      </c>
      <c r="E97" s="290">
        <v>0.15</v>
      </c>
      <c r="F97" s="286">
        <v>4</v>
      </c>
      <c r="G97" s="284" t="s">
        <v>719</v>
      </c>
      <c r="H97" s="286">
        <v>66944</v>
      </c>
      <c r="I97" s="251">
        <f>H97*(1-Содержание!$I$13)</f>
        <v>66944</v>
      </c>
      <c r="J97" s="441"/>
      <c r="K97" s="237"/>
      <c r="L97" s="238"/>
    </row>
    <row r="98" spans="1:12" s="281" customFormat="1" ht="20.25" customHeight="1">
      <c r="A98" s="303"/>
      <c r="B98" s="418" t="s">
        <v>576</v>
      </c>
      <c r="C98" s="288" t="s">
        <v>712</v>
      </c>
      <c r="D98" s="289" t="s">
        <v>575</v>
      </c>
      <c r="E98" s="290">
        <v>0.06</v>
      </c>
      <c r="F98" s="286">
        <v>3</v>
      </c>
      <c r="G98" s="284" t="s">
        <v>577</v>
      </c>
      <c r="H98" s="286">
        <v>71068</v>
      </c>
      <c r="I98" s="251">
        <f>H98*(1-Содержание!$I$13)</f>
        <v>71068</v>
      </c>
      <c r="J98" s="441"/>
      <c r="K98" s="237"/>
      <c r="L98" s="238"/>
    </row>
    <row r="99" spans="1:12" s="281" customFormat="1" ht="20.25" customHeight="1">
      <c r="A99" s="201"/>
      <c r="B99" s="417"/>
      <c r="C99" s="201" t="s">
        <v>705</v>
      </c>
      <c r="D99" s="246"/>
      <c r="E99" s="246"/>
      <c r="F99" s="248"/>
      <c r="G99" s="246"/>
      <c r="H99" s="248"/>
      <c r="I99" s="248"/>
    </row>
    <row r="100" spans="1:12" s="281" customFormat="1" ht="21.6" customHeight="1">
      <c r="A100" s="287" t="s">
        <v>182</v>
      </c>
      <c r="B100" s="414" t="s">
        <v>1086</v>
      </c>
      <c r="C100" s="288" t="s">
        <v>183</v>
      </c>
      <c r="D100" s="284" t="s">
        <v>15</v>
      </c>
      <c r="E100" s="284">
        <v>0.87</v>
      </c>
      <c r="F100" s="286">
        <v>8</v>
      </c>
      <c r="G100" s="284" t="s">
        <v>184</v>
      </c>
      <c r="H100" s="286">
        <v>119214</v>
      </c>
      <c r="I100" s="251">
        <f>H100*(1-Содержание!$I$13)</f>
        <v>119214</v>
      </c>
      <c r="J100" s="441"/>
      <c r="K100" s="237"/>
      <c r="L100" s="238"/>
    </row>
    <row r="101" spans="1:12" s="281" customFormat="1" ht="21.6" customHeight="1">
      <c r="A101" s="287"/>
      <c r="B101" s="414" t="s">
        <v>1087</v>
      </c>
      <c r="C101" s="288" t="s">
        <v>180</v>
      </c>
      <c r="D101" s="284" t="s">
        <v>15</v>
      </c>
      <c r="E101" s="284">
        <v>0.87</v>
      </c>
      <c r="F101" s="286">
        <v>8</v>
      </c>
      <c r="G101" s="284" t="s">
        <v>181</v>
      </c>
      <c r="H101" s="286">
        <v>111453</v>
      </c>
      <c r="I101" s="251">
        <f>H101*(1-Содержание!$I$13)</f>
        <v>111453</v>
      </c>
      <c r="J101" s="441"/>
      <c r="K101" s="237"/>
      <c r="L101" s="238"/>
    </row>
    <row r="102" spans="1:12" s="281" customFormat="1" ht="21" customHeight="1">
      <c r="A102" s="287"/>
      <c r="B102" s="414" t="s">
        <v>1088</v>
      </c>
      <c r="C102" s="288" t="s">
        <v>185</v>
      </c>
      <c r="D102" s="284" t="s">
        <v>15</v>
      </c>
      <c r="E102" s="284">
        <v>0.87</v>
      </c>
      <c r="F102" s="286">
        <v>8</v>
      </c>
      <c r="G102" s="284" t="s">
        <v>181</v>
      </c>
      <c r="H102" s="286">
        <v>115576</v>
      </c>
      <c r="I102" s="251">
        <f>H102*(1-Содержание!$I$13)</f>
        <v>115576</v>
      </c>
      <c r="J102" s="441"/>
      <c r="K102" s="237"/>
      <c r="L102" s="238"/>
    </row>
    <row r="103" spans="1:12" s="281" customFormat="1" ht="21" customHeight="1">
      <c r="A103" s="287"/>
      <c r="B103" s="414" t="s">
        <v>1089</v>
      </c>
      <c r="C103" s="288" t="s">
        <v>186</v>
      </c>
      <c r="D103" s="284" t="s">
        <v>15</v>
      </c>
      <c r="E103" s="284">
        <v>0.87</v>
      </c>
      <c r="F103" s="286">
        <v>8</v>
      </c>
      <c r="G103" s="284" t="s">
        <v>181</v>
      </c>
      <c r="H103" s="286">
        <v>118487</v>
      </c>
      <c r="I103" s="251">
        <f>H103*(1-Содержание!$I$13)</f>
        <v>118487</v>
      </c>
      <c r="J103" s="441"/>
      <c r="K103" s="237"/>
      <c r="L103" s="238"/>
    </row>
    <row r="104" spans="1:12" s="281" customFormat="1" ht="21" customHeight="1">
      <c r="A104" s="287"/>
      <c r="B104" s="414" t="s">
        <v>1090</v>
      </c>
      <c r="C104" s="288" t="s">
        <v>187</v>
      </c>
      <c r="D104" s="289" t="s">
        <v>559</v>
      </c>
      <c r="E104" s="290">
        <v>0.87</v>
      </c>
      <c r="F104" s="286">
        <v>8</v>
      </c>
      <c r="G104" s="284" t="s">
        <v>181</v>
      </c>
      <c r="H104" s="286">
        <v>127339</v>
      </c>
      <c r="I104" s="251">
        <f>H104*(1-Содержание!$I$13)</f>
        <v>127339</v>
      </c>
      <c r="J104" s="441"/>
      <c r="K104" s="237"/>
      <c r="L104" s="238"/>
    </row>
    <row r="105" spans="1:12" s="281" customFormat="1" ht="21.95" customHeight="1">
      <c r="A105" s="287"/>
      <c r="B105" s="414" t="s">
        <v>1091</v>
      </c>
      <c r="C105" s="288" t="s">
        <v>188</v>
      </c>
      <c r="D105" s="289" t="s">
        <v>559</v>
      </c>
      <c r="E105" s="290">
        <v>0.87</v>
      </c>
      <c r="F105" s="286">
        <v>8</v>
      </c>
      <c r="G105" s="284" t="s">
        <v>184</v>
      </c>
      <c r="H105" s="286">
        <v>134495</v>
      </c>
      <c r="I105" s="251">
        <f>H105*(1-Содержание!$I$13)</f>
        <v>134495</v>
      </c>
      <c r="J105" s="441"/>
      <c r="K105" s="237"/>
      <c r="L105" s="238"/>
    </row>
    <row r="106" spans="1:12" s="281" customFormat="1" ht="21.95" customHeight="1">
      <c r="A106" s="287"/>
      <c r="B106" s="414" t="s">
        <v>1092</v>
      </c>
      <c r="C106" s="288" t="s">
        <v>704</v>
      </c>
      <c r="D106" s="289" t="s">
        <v>559</v>
      </c>
      <c r="E106" s="290">
        <v>0.87</v>
      </c>
      <c r="F106" s="286">
        <v>8</v>
      </c>
      <c r="G106" s="284" t="s">
        <v>181</v>
      </c>
      <c r="H106" s="286">
        <v>135586</v>
      </c>
      <c r="I106" s="251">
        <f>H106*(1-Содержание!$I$13)</f>
        <v>135586</v>
      </c>
      <c r="J106" s="441"/>
      <c r="K106" s="237"/>
      <c r="L106" s="238"/>
    </row>
    <row r="107" spans="1:12" s="281" customFormat="1" ht="20.25" customHeight="1">
      <c r="A107" s="201"/>
      <c r="B107" s="417"/>
      <c r="C107" s="201" t="s">
        <v>1020</v>
      </c>
      <c r="D107" s="246"/>
      <c r="E107" s="246"/>
      <c r="F107" s="248"/>
      <c r="G107" s="246"/>
      <c r="H107" s="248"/>
      <c r="I107" s="248"/>
    </row>
    <row r="108" spans="1:12" s="281" customFormat="1" ht="21.95" customHeight="1">
      <c r="A108" s="287"/>
      <c r="B108" s="414" t="s">
        <v>189</v>
      </c>
      <c r="C108" s="291" t="s">
        <v>713</v>
      </c>
      <c r="D108" s="292" t="s">
        <v>15</v>
      </c>
      <c r="E108" s="292">
        <v>0.4</v>
      </c>
      <c r="F108" s="293">
        <v>4</v>
      </c>
      <c r="G108" s="294" t="s">
        <v>706</v>
      </c>
      <c r="H108" s="295">
        <v>119196</v>
      </c>
      <c r="I108" s="251">
        <f>H108*(1-Содержание!$I$13)</f>
        <v>119196</v>
      </c>
      <c r="J108" s="441"/>
    </row>
    <row r="109" spans="1:12" s="281" customFormat="1" ht="21.6" customHeight="1">
      <c r="A109" s="287"/>
      <c r="B109" s="414" t="s">
        <v>190</v>
      </c>
      <c r="C109" s="296" t="s">
        <v>191</v>
      </c>
      <c r="D109" s="292" t="s">
        <v>15</v>
      </c>
      <c r="E109" s="297">
        <v>0.8</v>
      </c>
      <c r="F109" s="298">
        <v>8</v>
      </c>
      <c r="G109" s="299" t="s">
        <v>707</v>
      </c>
      <c r="H109" s="295">
        <v>171056</v>
      </c>
      <c r="I109" s="251">
        <f>H109*(1-Содержание!$I$13)</f>
        <v>171056</v>
      </c>
      <c r="J109" s="441"/>
    </row>
    <row r="110" spans="1:12" s="281" customFormat="1" ht="16.149999999999999" customHeight="1">
      <c r="A110" s="201"/>
      <c r="B110" s="417"/>
      <c r="C110" s="201" t="s">
        <v>701</v>
      </c>
      <c r="D110" s="246"/>
      <c r="E110" s="246"/>
      <c r="F110" s="248"/>
      <c r="G110" s="246"/>
      <c r="H110" s="248"/>
      <c r="I110" s="248"/>
    </row>
    <row r="111" spans="1:12" s="281" customFormat="1" ht="21" customHeight="1">
      <c r="A111" s="282"/>
      <c r="B111" s="414" t="s">
        <v>1085</v>
      </c>
      <c r="C111" s="283" t="s">
        <v>721</v>
      </c>
      <c r="D111" s="284" t="s">
        <v>15</v>
      </c>
      <c r="E111" s="284">
        <v>1.5</v>
      </c>
      <c r="F111" s="285">
        <v>8</v>
      </c>
      <c r="G111" s="285" t="s">
        <v>383</v>
      </c>
      <c r="H111" s="286">
        <v>176369</v>
      </c>
      <c r="I111" s="251">
        <f>H111*(1-Содержание!$I$13)</f>
        <v>176369</v>
      </c>
      <c r="J111" s="441"/>
    </row>
    <row r="112" spans="1:12" ht="21" customHeight="1">
      <c r="A112" s="304"/>
      <c r="B112" s="417"/>
      <c r="C112" s="305" t="s">
        <v>702</v>
      </c>
      <c r="D112" s="246"/>
      <c r="E112" s="246"/>
      <c r="F112" s="248"/>
      <c r="G112" s="246"/>
      <c r="H112" s="248"/>
      <c r="I112" s="248"/>
      <c r="L112" s="237"/>
    </row>
    <row r="113" spans="1:56" ht="21" customHeight="1">
      <c r="A113" s="249"/>
      <c r="B113" s="414" t="s">
        <v>387</v>
      </c>
      <c r="C113" s="306" t="s">
        <v>204</v>
      </c>
      <c r="D113" s="307"/>
      <c r="E113" s="250"/>
      <c r="F113" s="308"/>
      <c r="G113" s="307"/>
      <c r="H113" s="251"/>
      <c r="I113" s="251"/>
      <c r="J113" s="238"/>
      <c r="L113" s="237"/>
    </row>
    <row r="114" spans="1:56" ht="21" customHeight="1">
      <c r="A114" s="309" t="s">
        <v>205</v>
      </c>
      <c r="B114" s="414" t="s">
        <v>388</v>
      </c>
      <c r="C114" s="260" t="s">
        <v>206</v>
      </c>
      <c r="D114" s="261"/>
      <c r="E114" s="253"/>
      <c r="F114" s="257"/>
      <c r="G114" s="261"/>
      <c r="H114" s="259"/>
      <c r="I114" s="251"/>
      <c r="J114" s="238"/>
      <c r="L114" s="237"/>
    </row>
    <row r="115" spans="1:56" ht="30.75" customHeight="1">
      <c r="A115" s="263"/>
      <c r="B115" s="414" t="s">
        <v>389</v>
      </c>
      <c r="C115" s="260" t="s">
        <v>207</v>
      </c>
      <c r="D115" s="261"/>
      <c r="E115" s="261"/>
      <c r="F115" s="257"/>
      <c r="G115" s="261"/>
      <c r="H115" s="259"/>
      <c r="I115" s="251"/>
      <c r="J115" s="238"/>
      <c r="L115" s="237"/>
    </row>
    <row r="116" spans="1:56" ht="21" customHeight="1">
      <c r="A116" s="263"/>
      <c r="B116" s="414" t="s">
        <v>389</v>
      </c>
      <c r="C116" s="310" t="s">
        <v>208</v>
      </c>
      <c r="D116" s="311"/>
      <c r="E116" s="311"/>
      <c r="F116" s="311"/>
      <c r="G116" s="311"/>
      <c r="H116" s="259"/>
      <c r="I116" s="251"/>
      <c r="J116" s="238"/>
      <c r="L116" s="237"/>
    </row>
    <row r="117" spans="1:56" ht="21" customHeight="1">
      <c r="A117" s="249"/>
      <c r="B117" s="414" t="s">
        <v>390</v>
      </c>
      <c r="C117" s="312" t="s">
        <v>209</v>
      </c>
      <c r="D117" s="313"/>
      <c r="E117" s="313"/>
      <c r="F117" s="313"/>
      <c r="G117" s="313"/>
      <c r="H117" s="259"/>
      <c r="I117" s="251"/>
      <c r="J117" s="238"/>
      <c r="L117" s="237"/>
    </row>
    <row r="118" spans="1:56" ht="21" customHeight="1">
      <c r="A118" s="314"/>
      <c r="B118" s="414" t="s">
        <v>449</v>
      </c>
      <c r="C118" s="315" t="s">
        <v>450</v>
      </c>
      <c r="D118" s="316"/>
      <c r="E118" s="316"/>
      <c r="F118" s="316"/>
      <c r="G118" s="316"/>
      <c r="H118" s="259"/>
      <c r="I118" s="251"/>
      <c r="J118" s="238"/>
      <c r="L118" s="237"/>
    </row>
    <row r="119" spans="1:56" ht="21" customHeight="1">
      <c r="A119" s="249"/>
      <c r="B119" s="414" t="s">
        <v>451</v>
      </c>
      <c r="C119" s="315" t="s">
        <v>452</v>
      </c>
      <c r="D119" s="316"/>
      <c r="E119" s="316"/>
      <c r="F119" s="316"/>
      <c r="G119" s="316"/>
      <c r="H119" s="267"/>
      <c r="I119" s="251"/>
      <c r="J119" s="238"/>
      <c r="L119" s="237"/>
    </row>
    <row r="120" spans="1:56" s="321" customFormat="1" ht="21" customHeight="1">
      <c r="A120" s="317"/>
      <c r="B120" s="419"/>
      <c r="C120" s="318" t="s">
        <v>703</v>
      </c>
      <c r="D120" s="319"/>
      <c r="E120" s="319"/>
      <c r="F120" s="319"/>
      <c r="G120" s="319"/>
      <c r="H120" s="320"/>
      <c r="I120" s="248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</row>
    <row r="121" spans="1:56" ht="25.5">
      <c r="A121" s="458"/>
      <c r="B121" s="414" t="s">
        <v>1099</v>
      </c>
      <c r="C121" s="322" t="s">
        <v>210</v>
      </c>
      <c r="D121" s="253"/>
      <c r="E121" s="253"/>
      <c r="F121" s="259"/>
      <c r="G121" s="253"/>
      <c r="H121" s="259"/>
      <c r="I121" s="251"/>
      <c r="J121" s="238"/>
      <c r="L121" s="237"/>
    </row>
    <row r="122" spans="1:56" ht="27.75" customHeight="1">
      <c r="A122" s="458"/>
      <c r="B122" s="414" t="s">
        <v>1100</v>
      </c>
      <c r="C122" s="322" t="s">
        <v>211</v>
      </c>
      <c r="D122" s="283"/>
      <c r="E122" s="283"/>
      <c r="F122" s="283"/>
      <c r="G122" s="283"/>
      <c r="H122" s="259"/>
      <c r="I122" s="251"/>
      <c r="J122" s="238"/>
      <c r="L122" s="237"/>
    </row>
    <row r="123" spans="1:56" ht="30" customHeight="1">
      <c r="A123" s="458"/>
      <c r="B123" s="414" t="s">
        <v>212</v>
      </c>
      <c r="C123" s="322" t="s">
        <v>213</v>
      </c>
      <c r="D123" s="283"/>
      <c r="E123" s="283"/>
      <c r="F123" s="283"/>
      <c r="G123" s="283"/>
      <c r="H123" s="259"/>
      <c r="I123" s="251"/>
      <c r="J123" s="238"/>
      <c r="L123" s="237"/>
    </row>
    <row r="124" spans="1:56" ht="21" customHeight="1">
      <c r="A124" s="458"/>
      <c r="B124" s="414" t="s">
        <v>402</v>
      </c>
      <c r="C124" s="322" t="s">
        <v>403</v>
      </c>
      <c r="D124" s="283"/>
      <c r="E124" s="283"/>
      <c r="F124" s="283"/>
      <c r="G124" s="283"/>
      <c r="H124" s="259"/>
      <c r="I124" s="251"/>
      <c r="J124" s="238"/>
      <c r="L124" s="237"/>
    </row>
    <row r="125" spans="1:56" ht="21" customHeight="1">
      <c r="A125" s="458"/>
      <c r="B125" s="414" t="s">
        <v>404</v>
      </c>
      <c r="C125" s="322" t="s">
        <v>405</v>
      </c>
      <c r="D125" s="283"/>
      <c r="E125" s="283"/>
      <c r="F125" s="283"/>
      <c r="G125" s="283"/>
      <c r="H125" s="259"/>
      <c r="I125" s="251"/>
      <c r="J125" s="238"/>
      <c r="L125" s="237"/>
    </row>
    <row r="126" spans="1:56" ht="20.25" customHeight="1">
      <c r="A126" s="458"/>
      <c r="B126" s="414" t="s">
        <v>406</v>
      </c>
      <c r="C126" s="252" t="s">
        <v>407</v>
      </c>
      <c r="D126" s="307"/>
      <c r="E126" s="307"/>
      <c r="F126" s="308"/>
      <c r="G126" s="307"/>
      <c r="H126" s="251"/>
      <c r="I126" s="251"/>
      <c r="J126" s="238"/>
      <c r="L126" s="237"/>
    </row>
    <row r="127" spans="1:56" ht="21" customHeight="1">
      <c r="A127" s="458"/>
      <c r="B127" s="414" t="s">
        <v>349</v>
      </c>
      <c r="C127" s="323" t="s">
        <v>350</v>
      </c>
      <c r="D127" s="323"/>
      <c r="E127" s="323"/>
      <c r="F127" s="323"/>
      <c r="G127" s="323" t="s">
        <v>351</v>
      </c>
      <c r="H127" s="259"/>
      <c r="I127" s="251"/>
      <c r="J127" s="238"/>
      <c r="L127" s="237"/>
    </row>
    <row r="128" spans="1:56" s="281" customFormat="1" ht="20.25" customHeight="1">
      <c r="A128" s="201"/>
      <c r="B128" s="417"/>
      <c r="C128" s="280" t="s">
        <v>720</v>
      </c>
      <c r="D128" s="246"/>
      <c r="E128" s="246"/>
      <c r="F128" s="248"/>
      <c r="G128" s="246"/>
      <c r="H128" s="248"/>
      <c r="I128" s="248"/>
    </row>
    <row r="129" spans="1:10" s="281" customFormat="1" ht="26.25" customHeight="1">
      <c r="A129" s="324"/>
      <c r="B129" s="414" t="s">
        <v>192</v>
      </c>
      <c r="C129" s="322" t="s">
        <v>193</v>
      </c>
      <c r="D129" s="323"/>
      <c r="E129" s="323"/>
      <c r="F129" s="323"/>
      <c r="G129" s="323"/>
      <c r="H129" s="325"/>
      <c r="I129" s="251"/>
      <c r="J129" s="238"/>
    </row>
    <row r="130" spans="1:10" s="281" customFormat="1" ht="21" customHeight="1">
      <c r="A130" s="326"/>
      <c r="B130" s="414" t="s">
        <v>408</v>
      </c>
      <c r="C130" s="322" t="s">
        <v>409</v>
      </c>
      <c r="D130" s="323"/>
      <c r="E130" s="323"/>
      <c r="F130" s="323"/>
      <c r="G130" s="323"/>
      <c r="H130" s="325"/>
      <c r="I130" s="251"/>
      <c r="J130" s="238"/>
    </row>
    <row r="131" spans="1:10" s="281" customFormat="1" ht="28.5" customHeight="1">
      <c r="A131" s="326"/>
      <c r="B131" s="414" t="s">
        <v>194</v>
      </c>
      <c r="C131" s="327" t="s">
        <v>195</v>
      </c>
      <c r="D131" s="323"/>
      <c r="E131" s="323"/>
      <c r="F131" s="323"/>
      <c r="G131" s="323"/>
      <c r="H131" s="325"/>
      <c r="I131" s="251"/>
      <c r="J131" s="238"/>
    </row>
    <row r="132" spans="1:10" s="281" customFormat="1" ht="21" customHeight="1">
      <c r="A132" s="326"/>
      <c r="B132" s="414" t="s">
        <v>196</v>
      </c>
      <c r="C132" s="323" t="s">
        <v>197</v>
      </c>
      <c r="D132" s="323"/>
      <c r="E132" s="323"/>
      <c r="F132" s="323"/>
      <c r="G132" s="323"/>
      <c r="H132" s="325"/>
      <c r="I132" s="251"/>
      <c r="J132" s="238"/>
    </row>
    <row r="133" spans="1:10" s="281" customFormat="1" ht="21" customHeight="1">
      <c r="A133" s="328"/>
      <c r="B133" s="414" t="s">
        <v>349</v>
      </c>
      <c r="C133" s="323" t="s">
        <v>350</v>
      </c>
      <c r="D133" s="323"/>
      <c r="E133" s="323"/>
      <c r="F133" s="323"/>
      <c r="G133" s="323" t="s">
        <v>351</v>
      </c>
      <c r="H133" s="325"/>
      <c r="I133" s="251"/>
      <c r="J133" s="238"/>
    </row>
    <row r="134" spans="1:10">
      <c r="A134" s="329"/>
      <c r="B134" s="330"/>
      <c r="C134" s="329"/>
      <c r="D134" s="329"/>
      <c r="E134" s="329"/>
      <c r="F134" s="329"/>
      <c r="G134" s="329"/>
      <c r="H134" s="329"/>
      <c r="I134" s="329"/>
    </row>
    <row r="135" spans="1:10">
      <c r="A135" s="329"/>
      <c r="B135" s="330"/>
      <c r="C135" s="329"/>
      <c r="D135" s="329"/>
      <c r="E135" s="329"/>
      <c r="F135" s="329"/>
      <c r="G135" s="329"/>
      <c r="H135" s="329"/>
      <c r="I135" s="329"/>
    </row>
    <row r="136" spans="1:10">
      <c r="A136" s="329"/>
      <c r="B136" s="330"/>
      <c r="C136" s="329"/>
      <c r="D136" s="329"/>
      <c r="E136" s="329"/>
      <c r="F136" s="329"/>
      <c r="G136" s="329"/>
      <c r="H136" s="329"/>
      <c r="I136" s="329"/>
    </row>
    <row r="137" spans="1:10">
      <c r="C137" s="329"/>
      <c r="D137" s="329"/>
      <c r="E137" s="329"/>
      <c r="F137" s="329"/>
      <c r="G137" s="329"/>
      <c r="H137" s="329"/>
      <c r="I137" s="329"/>
    </row>
    <row r="138" spans="1:10">
      <c r="C138" s="329"/>
      <c r="D138" s="329"/>
      <c r="E138" s="329"/>
      <c r="F138" s="329"/>
      <c r="G138" s="329"/>
      <c r="H138" s="329"/>
      <c r="I138" s="329"/>
    </row>
    <row r="139" spans="1:10">
      <c r="C139" s="329"/>
      <c r="D139" s="329"/>
      <c r="E139" s="329"/>
      <c r="F139" s="329"/>
      <c r="G139" s="329"/>
      <c r="H139" s="329"/>
      <c r="I139" s="329"/>
    </row>
    <row r="140" spans="1:10">
      <c r="C140" s="329"/>
      <c r="D140" s="329"/>
      <c r="E140" s="329"/>
      <c r="F140" s="329"/>
      <c r="G140" s="329"/>
      <c r="H140" s="329"/>
      <c r="I140" s="329"/>
    </row>
    <row r="141" spans="1:10">
      <c r="C141" s="329"/>
      <c r="D141" s="329"/>
      <c r="E141" s="329"/>
      <c r="F141" s="329"/>
      <c r="G141" s="329"/>
      <c r="H141" s="329"/>
      <c r="I141" s="329"/>
    </row>
    <row r="142" spans="1:10">
      <c r="C142" s="329"/>
      <c r="D142" s="329"/>
      <c r="E142" s="329"/>
      <c r="F142" s="329"/>
      <c r="G142" s="329"/>
      <c r="H142" s="329"/>
      <c r="I142" s="329"/>
    </row>
    <row r="143" spans="1:10">
      <c r="C143" s="329"/>
      <c r="D143" s="329"/>
      <c r="E143" s="329"/>
      <c r="F143" s="329"/>
      <c r="G143" s="329"/>
      <c r="H143" s="329"/>
      <c r="I143" s="329"/>
    </row>
    <row r="144" spans="1:10">
      <c r="C144" s="329"/>
      <c r="D144" s="329"/>
      <c r="E144" s="329"/>
      <c r="F144" s="329"/>
      <c r="G144" s="329"/>
      <c r="H144" s="329"/>
      <c r="I144" s="329"/>
    </row>
  </sheetData>
  <sheetProtection selectLockedCells="1" selectUnlockedCells="1"/>
  <customSheetViews>
    <customSheetView guid="{8281D4C6-054E-4A91-994E-490F6F207C27}" scale="80" showPageBreaks="1" fitToPage="1" printArea="1">
      <pane ySplit="5" topLeftCell="A6" activePane="bottomLeft" state="frozen"/>
      <selection pane="bottomLeft" activeCell="C16" sqref="C16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3C2A58F4-3747-4C43-A06A-2CF3693DFAB9}" scale="80" showPageBreaks="1" fitToPage="1" printArea="1">
      <pane ySplit="5" topLeftCell="A66" activePane="bottomLeft" state="frozen"/>
      <selection pane="bottomLeft" activeCell="B77" sqref="B7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FCAC9C19-06EB-4A2D-B4A9-361FB05F735A}" scale="80" showPageBreaks="1" fitToPage="1" printArea="1">
      <pane ySplit="5" topLeftCell="A6" activePane="bottomLeft" state="frozen"/>
      <selection pane="bottomLeft" activeCell="I23" sqref="A23:I33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</customSheetViews>
  <mergeCells count="4">
    <mergeCell ref="B1:I1"/>
    <mergeCell ref="B2:I2"/>
    <mergeCell ref="B3:I3"/>
    <mergeCell ref="A121:A127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4"/>
  <headerFooter alignWithMargins="0"/>
  <rowBreaks count="2" manualBreakCount="2">
    <brk id="112" max="8" man="1"/>
    <brk id="119" max="8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2"/>
  <sheetViews>
    <sheetView zoomScale="80" zoomScaleNormal="80" zoomScaleSheetLayoutView="85" workbookViewId="0">
      <selection activeCell="C7" sqref="C7"/>
    </sheetView>
  </sheetViews>
  <sheetFormatPr defaultColWidth="9.28515625" defaultRowHeight="15"/>
  <cols>
    <col min="1" max="1" width="27.85546875" style="219" customWidth="1"/>
    <col min="2" max="2" width="16.7109375" style="212" customWidth="1"/>
    <col min="3" max="3" width="65.85546875" style="219" customWidth="1"/>
    <col min="4" max="4" width="17.28515625" style="218" customWidth="1"/>
    <col min="5" max="5" width="16.7109375" style="218" customWidth="1"/>
    <col min="6" max="6" width="19" style="218" customWidth="1"/>
    <col min="7" max="7" width="16.7109375" style="222" customWidth="1"/>
    <col min="8" max="8" width="17.7109375" style="222" customWidth="1"/>
    <col min="9" max="9" width="15.7109375" style="219" customWidth="1"/>
    <col min="10" max="256" width="9.28515625" style="219"/>
    <col min="257" max="257" width="27.85546875" style="219" customWidth="1"/>
    <col min="258" max="258" width="16.7109375" style="219" customWidth="1"/>
    <col min="259" max="259" width="65.85546875" style="219" customWidth="1"/>
    <col min="260" max="260" width="17.28515625" style="219" customWidth="1"/>
    <col min="261" max="261" width="16.7109375" style="219" customWidth="1"/>
    <col min="262" max="262" width="19" style="219" customWidth="1"/>
    <col min="263" max="263" width="16.7109375" style="219" customWidth="1"/>
    <col min="264" max="264" width="17.7109375" style="219" customWidth="1"/>
    <col min="265" max="512" width="9.28515625" style="219"/>
    <col min="513" max="513" width="27.85546875" style="219" customWidth="1"/>
    <col min="514" max="514" width="16.7109375" style="219" customWidth="1"/>
    <col min="515" max="515" width="65.85546875" style="219" customWidth="1"/>
    <col min="516" max="516" width="17.28515625" style="219" customWidth="1"/>
    <col min="517" max="517" width="16.7109375" style="219" customWidth="1"/>
    <col min="518" max="518" width="19" style="219" customWidth="1"/>
    <col min="519" max="519" width="16.7109375" style="219" customWidth="1"/>
    <col min="520" max="520" width="17.7109375" style="219" customWidth="1"/>
    <col min="521" max="768" width="9.28515625" style="219"/>
    <col min="769" max="769" width="27.85546875" style="219" customWidth="1"/>
    <col min="770" max="770" width="16.7109375" style="219" customWidth="1"/>
    <col min="771" max="771" width="65.85546875" style="219" customWidth="1"/>
    <col min="772" max="772" width="17.28515625" style="219" customWidth="1"/>
    <col min="773" max="773" width="16.7109375" style="219" customWidth="1"/>
    <col min="774" max="774" width="19" style="219" customWidth="1"/>
    <col min="775" max="775" width="16.7109375" style="219" customWidth="1"/>
    <col min="776" max="776" width="17.7109375" style="219" customWidth="1"/>
    <col min="777" max="1024" width="9.28515625" style="219"/>
    <col min="1025" max="1025" width="27.85546875" style="219" customWidth="1"/>
    <col min="1026" max="1026" width="16.7109375" style="219" customWidth="1"/>
    <col min="1027" max="1027" width="65.85546875" style="219" customWidth="1"/>
    <col min="1028" max="1028" width="17.28515625" style="219" customWidth="1"/>
    <col min="1029" max="1029" width="16.7109375" style="219" customWidth="1"/>
    <col min="1030" max="1030" width="19" style="219" customWidth="1"/>
    <col min="1031" max="1031" width="16.7109375" style="219" customWidth="1"/>
    <col min="1032" max="1032" width="17.7109375" style="219" customWidth="1"/>
    <col min="1033" max="1280" width="9.28515625" style="219"/>
    <col min="1281" max="1281" width="27.85546875" style="219" customWidth="1"/>
    <col min="1282" max="1282" width="16.7109375" style="219" customWidth="1"/>
    <col min="1283" max="1283" width="65.85546875" style="219" customWidth="1"/>
    <col min="1284" max="1284" width="17.28515625" style="219" customWidth="1"/>
    <col min="1285" max="1285" width="16.7109375" style="219" customWidth="1"/>
    <col min="1286" max="1286" width="19" style="219" customWidth="1"/>
    <col min="1287" max="1287" width="16.7109375" style="219" customWidth="1"/>
    <col min="1288" max="1288" width="17.7109375" style="219" customWidth="1"/>
    <col min="1289" max="1536" width="9.28515625" style="219"/>
    <col min="1537" max="1537" width="27.85546875" style="219" customWidth="1"/>
    <col min="1538" max="1538" width="16.7109375" style="219" customWidth="1"/>
    <col min="1539" max="1539" width="65.85546875" style="219" customWidth="1"/>
    <col min="1540" max="1540" width="17.28515625" style="219" customWidth="1"/>
    <col min="1541" max="1541" width="16.7109375" style="219" customWidth="1"/>
    <col min="1542" max="1542" width="19" style="219" customWidth="1"/>
    <col min="1543" max="1543" width="16.7109375" style="219" customWidth="1"/>
    <col min="1544" max="1544" width="17.7109375" style="219" customWidth="1"/>
    <col min="1545" max="1792" width="9.28515625" style="219"/>
    <col min="1793" max="1793" width="27.85546875" style="219" customWidth="1"/>
    <col min="1794" max="1794" width="16.7109375" style="219" customWidth="1"/>
    <col min="1795" max="1795" width="65.85546875" style="219" customWidth="1"/>
    <col min="1796" max="1796" width="17.28515625" style="219" customWidth="1"/>
    <col min="1797" max="1797" width="16.7109375" style="219" customWidth="1"/>
    <col min="1798" max="1798" width="19" style="219" customWidth="1"/>
    <col min="1799" max="1799" width="16.7109375" style="219" customWidth="1"/>
    <col min="1800" max="1800" width="17.7109375" style="219" customWidth="1"/>
    <col min="1801" max="2048" width="9.28515625" style="219"/>
    <col min="2049" max="2049" width="27.85546875" style="219" customWidth="1"/>
    <col min="2050" max="2050" width="16.7109375" style="219" customWidth="1"/>
    <col min="2051" max="2051" width="65.85546875" style="219" customWidth="1"/>
    <col min="2052" max="2052" width="17.28515625" style="219" customWidth="1"/>
    <col min="2053" max="2053" width="16.7109375" style="219" customWidth="1"/>
    <col min="2054" max="2054" width="19" style="219" customWidth="1"/>
    <col min="2055" max="2055" width="16.7109375" style="219" customWidth="1"/>
    <col min="2056" max="2056" width="17.7109375" style="219" customWidth="1"/>
    <col min="2057" max="2304" width="9.28515625" style="219"/>
    <col min="2305" max="2305" width="27.85546875" style="219" customWidth="1"/>
    <col min="2306" max="2306" width="16.7109375" style="219" customWidth="1"/>
    <col min="2307" max="2307" width="65.85546875" style="219" customWidth="1"/>
    <col min="2308" max="2308" width="17.28515625" style="219" customWidth="1"/>
    <col min="2309" max="2309" width="16.7109375" style="219" customWidth="1"/>
    <col min="2310" max="2310" width="19" style="219" customWidth="1"/>
    <col min="2311" max="2311" width="16.7109375" style="219" customWidth="1"/>
    <col min="2312" max="2312" width="17.7109375" style="219" customWidth="1"/>
    <col min="2313" max="2560" width="9.28515625" style="219"/>
    <col min="2561" max="2561" width="27.85546875" style="219" customWidth="1"/>
    <col min="2562" max="2562" width="16.7109375" style="219" customWidth="1"/>
    <col min="2563" max="2563" width="65.85546875" style="219" customWidth="1"/>
    <col min="2564" max="2564" width="17.28515625" style="219" customWidth="1"/>
    <col min="2565" max="2565" width="16.7109375" style="219" customWidth="1"/>
    <col min="2566" max="2566" width="19" style="219" customWidth="1"/>
    <col min="2567" max="2567" width="16.7109375" style="219" customWidth="1"/>
    <col min="2568" max="2568" width="17.7109375" style="219" customWidth="1"/>
    <col min="2569" max="2816" width="9.28515625" style="219"/>
    <col min="2817" max="2817" width="27.85546875" style="219" customWidth="1"/>
    <col min="2818" max="2818" width="16.7109375" style="219" customWidth="1"/>
    <col min="2819" max="2819" width="65.85546875" style="219" customWidth="1"/>
    <col min="2820" max="2820" width="17.28515625" style="219" customWidth="1"/>
    <col min="2821" max="2821" width="16.7109375" style="219" customWidth="1"/>
    <col min="2822" max="2822" width="19" style="219" customWidth="1"/>
    <col min="2823" max="2823" width="16.7109375" style="219" customWidth="1"/>
    <col min="2824" max="2824" width="17.7109375" style="219" customWidth="1"/>
    <col min="2825" max="3072" width="9.28515625" style="219"/>
    <col min="3073" max="3073" width="27.85546875" style="219" customWidth="1"/>
    <col min="3074" max="3074" width="16.7109375" style="219" customWidth="1"/>
    <col min="3075" max="3075" width="65.85546875" style="219" customWidth="1"/>
    <col min="3076" max="3076" width="17.28515625" style="219" customWidth="1"/>
    <col min="3077" max="3077" width="16.7109375" style="219" customWidth="1"/>
    <col min="3078" max="3078" width="19" style="219" customWidth="1"/>
    <col min="3079" max="3079" width="16.7109375" style="219" customWidth="1"/>
    <col min="3080" max="3080" width="17.7109375" style="219" customWidth="1"/>
    <col min="3081" max="3328" width="9.28515625" style="219"/>
    <col min="3329" max="3329" width="27.85546875" style="219" customWidth="1"/>
    <col min="3330" max="3330" width="16.7109375" style="219" customWidth="1"/>
    <col min="3331" max="3331" width="65.85546875" style="219" customWidth="1"/>
    <col min="3332" max="3332" width="17.28515625" style="219" customWidth="1"/>
    <col min="3333" max="3333" width="16.7109375" style="219" customWidth="1"/>
    <col min="3334" max="3334" width="19" style="219" customWidth="1"/>
    <col min="3335" max="3335" width="16.7109375" style="219" customWidth="1"/>
    <col min="3336" max="3336" width="17.7109375" style="219" customWidth="1"/>
    <col min="3337" max="3584" width="9.28515625" style="219"/>
    <col min="3585" max="3585" width="27.85546875" style="219" customWidth="1"/>
    <col min="3586" max="3586" width="16.7109375" style="219" customWidth="1"/>
    <col min="3587" max="3587" width="65.85546875" style="219" customWidth="1"/>
    <col min="3588" max="3588" width="17.28515625" style="219" customWidth="1"/>
    <col min="3589" max="3589" width="16.7109375" style="219" customWidth="1"/>
    <col min="3590" max="3590" width="19" style="219" customWidth="1"/>
    <col min="3591" max="3591" width="16.7109375" style="219" customWidth="1"/>
    <col min="3592" max="3592" width="17.7109375" style="219" customWidth="1"/>
    <col min="3593" max="3840" width="9.28515625" style="219"/>
    <col min="3841" max="3841" width="27.85546875" style="219" customWidth="1"/>
    <col min="3842" max="3842" width="16.7109375" style="219" customWidth="1"/>
    <col min="3843" max="3843" width="65.85546875" style="219" customWidth="1"/>
    <col min="3844" max="3844" width="17.28515625" style="219" customWidth="1"/>
    <col min="3845" max="3845" width="16.7109375" style="219" customWidth="1"/>
    <col min="3846" max="3846" width="19" style="219" customWidth="1"/>
    <col min="3847" max="3847" width="16.7109375" style="219" customWidth="1"/>
    <col min="3848" max="3848" width="17.7109375" style="219" customWidth="1"/>
    <col min="3849" max="4096" width="9.28515625" style="219"/>
    <col min="4097" max="4097" width="27.85546875" style="219" customWidth="1"/>
    <col min="4098" max="4098" width="16.7109375" style="219" customWidth="1"/>
    <col min="4099" max="4099" width="65.85546875" style="219" customWidth="1"/>
    <col min="4100" max="4100" width="17.28515625" style="219" customWidth="1"/>
    <col min="4101" max="4101" width="16.7109375" style="219" customWidth="1"/>
    <col min="4102" max="4102" width="19" style="219" customWidth="1"/>
    <col min="4103" max="4103" width="16.7109375" style="219" customWidth="1"/>
    <col min="4104" max="4104" width="17.7109375" style="219" customWidth="1"/>
    <col min="4105" max="4352" width="9.28515625" style="219"/>
    <col min="4353" max="4353" width="27.85546875" style="219" customWidth="1"/>
    <col min="4354" max="4354" width="16.7109375" style="219" customWidth="1"/>
    <col min="4355" max="4355" width="65.85546875" style="219" customWidth="1"/>
    <col min="4356" max="4356" width="17.28515625" style="219" customWidth="1"/>
    <col min="4357" max="4357" width="16.7109375" style="219" customWidth="1"/>
    <col min="4358" max="4358" width="19" style="219" customWidth="1"/>
    <col min="4359" max="4359" width="16.7109375" style="219" customWidth="1"/>
    <col min="4360" max="4360" width="17.7109375" style="219" customWidth="1"/>
    <col min="4361" max="4608" width="9.28515625" style="219"/>
    <col min="4609" max="4609" width="27.85546875" style="219" customWidth="1"/>
    <col min="4610" max="4610" width="16.7109375" style="219" customWidth="1"/>
    <col min="4611" max="4611" width="65.85546875" style="219" customWidth="1"/>
    <col min="4612" max="4612" width="17.28515625" style="219" customWidth="1"/>
    <col min="4613" max="4613" width="16.7109375" style="219" customWidth="1"/>
    <col min="4614" max="4614" width="19" style="219" customWidth="1"/>
    <col min="4615" max="4615" width="16.7109375" style="219" customWidth="1"/>
    <col min="4616" max="4616" width="17.7109375" style="219" customWidth="1"/>
    <col min="4617" max="4864" width="9.28515625" style="219"/>
    <col min="4865" max="4865" width="27.85546875" style="219" customWidth="1"/>
    <col min="4866" max="4866" width="16.7109375" style="219" customWidth="1"/>
    <col min="4867" max="4867" width="65.85546875" style="219" customWidth="1"/>
    <col min="4868" max="4868" width="17.28515625" style="219" customWidth="1"/>
    <col min="4869" max="4869" width="16.7109375" style="219" customWidth="1"/>
    <col min="4870" max="4870" width="19" style="219" customWidth="1"/>
    <col min="4871" max="4871" width="16.7109375" style="219" customWidth="1"/>
    <col min="4872" max="4872" width="17.7109375" style="219" customWidth="1"/>
    <col min="4873" max="5120" width="9.28515625" style="219"/>
    <col min="5121" max="5121" width="27.85546875" style="219" customWidth="1"/>
    <col min="5122" max="5122" width="16.7109375" style="219" customWidth="1"/>
    <col min="5123" max="5123" width="65.85546875" style="219" customWidth="1"/>
    <col min="5124" max="5124" width="17.28515625" style="219" customWidth="1"/>
    <col min="5125" max="5125" width="16.7109375" style="219" customWidth="1"/>
    <col min="5126" max="5126" width="19" style="219" customWidth="1"/>
    <col min="5127" max="5127" width="16.7109375" style="219" customWidth="1"/>
    <col min="5128" max="5128" width="17.7109375" style="219" customWidth="1"/>
    <col min="5129" max="5376" width="9.28515625" style="219"/>
    <col min="5377" max="5377" width="27.85546875" style="219" customWidth="1"/>
    <col min="5378" max="5378" width="16.7109375" style="219" customWidth="1"/>
    <col min="5379" max="5379" width="65.85546875" style="219" customWidth="1"/>
    <col min="5380" max="5380" width="17.28515625" style="219" customWidth="1"/>
    <col min="5381" max="5381" width="16.7109375" style="219" customWidth="1"/>
    <col min="5382" max="5382" width="19" style="219" customWidth="1"/>
    <col min="5383" max="5383" width="16.7109375" style="219" customWidth="1"/>
    <col min="5384" max="5384" width="17.7109375" style="219" customWidth="1"/>
    <col min="5385" max="5632" width="9.28515625" style="219"/>
    <col min="5633" max="5633" width="27.85546875" style="219" customWidth="1"/>
    <col min="5634" max="5634" width="16.7109375" style="219" customWidth="1"/>
    <col min="5635" max="5635" width="65.85546875" style="219" customWidth="1"/>
    <col min="5636" max="5636" width="17.28515625" style="219" customWidth="1"/>
    <col min="5637" max="5637" width="16.7109375" style="219" customWidth="1"/>
    <col min="5638" max="5638" width="19" style="219" customWidth="1"/>
    <col min="5639" max="5639" width="16.7109375" style="219" customWidth="1"/>
    <col min="5640" max="5640" width="17.7109375" style="219" customWidth="1"/>
    <col min="5641" max="5888" width="9.28515625" style="219"/>
    <col min="5889" max="5889" width="27.85546875" style="219" customWidth="1"/>
    <col min="5890" max="5890" width="16.7109375" style="219" customWidth="1"/>
    <col min="5891" max="5891" width="65.85546875" style="219" customWidth="1"/>
    <col min="5892" max="5892" width="17.28515625" style="219" customWidth="1"/>
    <col min="5893" max="5893" width="16.7109375" style="219" customWidth="1"/>
    <col min="5894" max="5894" width="19" style="219" customWidth="1"/>
    <col min="5895" max="5895" width="16.7109375" style="219" customWidth="1"/>
    <col min="5896" max="5896" width="17.7109375" style="219" customWidth="1"/>
    <col min="5897" max="6144" width="9.28515625" style="219"/>
    <col min="6145" max="6145" width="27.85546875" style="219" customWidth="1"/>
    <col min="6146" max="6146" width="16.7109375" style="219" customWidth="1"/>
    <col min="6147" max="6147" width="65.85546875" style="219" customWidth="1"/>
    <col min="6148" max="6148" width="17.28515625" style="219" customWidth="1"/>
    <col min="6149" max="6149" width="16.7109375" style="219" customWidth="1"/>
    <col min="6150" max="6150" width="19" style="219" customWidth="1"/>
    <col min="6151" max="6151" width="16.7109375" style="219" customWidth="1"/>
    <col min="6152" max="6152" width="17.7109375" style="219" customWidth="1"/>
    <col min="6153" max="6400" width="9.28515625" style="219"/>
    <col min="6401" max="6401" width="27.85546875" style="219" customWidth="1"/>
    <col min="6402" max="6402" width="16.7109375" style="219" customWidth="1"/>
    <col min="6403" max="6403" width="65.85546875" style="219" customWidth="1"/>
    <col min="6404" max="6404" width="17.28515625" style="219" customWidth="1"/>
    <col min="6405" max="6405" width="16.7109375" style="219" customWidth="1"/>
    <col min="6406" max="6406" width="19" style="219" customWidth="1"/>
    <col min="6407" max="6407" width="16.7109375" style="219" customWidth="1"/>
    <col min="6408" max="6408" width="17.7109375" style="219" customWidth="1"/>
    <col min="6409" max="6656" width="9.28515625" style="219"/>
    <col min="6657" max="6657" width="27.85546875" style="219" customWidth="1"/>
    <col min="6658" max="6658" width="16.7109375" style="219" customWidth="1"/>
    <col min="6659" max="6659" width="65.85546875" style="219" customWidth="1"/>
    <col min="6660" max="6660" width="17.28515625" style="219" customWidth="1"/>
    <col min="6661" max="6661" width="16.7109375" style="219" customWidth="1"/>
    <col min="6662" max="6662" width="19" style="219" customWidth="1"/>
    <col min="6663" max="6663" width="16.7109375" style="219" customWidth="1"/>
    <col min="6664" max="6664" width="17.7109375" style="219" customWidth="1"/>
    <col min="6665" max="6912" width="9.28515625" style="219"/>
    <col min="6913" max="6913" width="27.85546875" style="219" customWidth="1"/>
    <col min="6914" max="6914" width="16.7109375" style="219" customWidth="1"/>
    <col min="6915" max="6915" width="65.85546875" style="219" customWidth="1"/>
    <col min="6916" max="6916" width="17.28515625" style="219" customWidth="1"/>
    <col min="6917" max="6917" width="16.7109375" style="219" customWidth="1"/>
    <col min="6918" max="6918" width="19" style="219" customWidth="1"/>
    <col min="6919" max="6919" width="16.7109375" style="219" customWidth="1"/>
    <col min="6920" max="6920" width="17.7109375" style="219" customWidth="1"/>
    <col min="6921" max="7168" width="9.28515625" style="219"/>
    <col min="7169" max="7169" width="27.85546875" style="219" customWidth="1"/>
    <col min="7170" max="7170" width="16.7109375" style="219" customWidth="1"/>
    <col min="7171" max="7171" width="65.85546875" style="219" customWidth="1"/>
    <col min="7172" max="7172" width="17.28515625" style="219" customWidth="1"/>
    <col min="7173" max="7173" width="16.7109375" style="219" customWidth="1"/>
    <col min="7174" max="7174" width="19" style="219" customWidth="1"/>
    <col min="7175" max="7175" width="16.7109375" style="219" customWidth="1"/>
    <col min="7176" max="7176" width="17.7109375" style="219" customWidth="1"/>
    <col min="7177" max="7424" width="9.28515625" style="219"/>
    <col min="7425" max="7425" width="27.85546875" style="219" customWidth="1"/>
    <col min="7426" max="7426" width="16.7109375" style="219" customWidth="1"/>
    <col min="7427" max="7427" width="65.85546875" style="219" customWidth="1"/>
    <col min="7428" max="7428" width="17.28515625" style="219" customWidth="1"/>
    <col min="7429" max="7429" width="16.7109375" style="219" customWidth="1"/>
    <col min="7430" max="7430" width="19" style="219" customWidth="1"/>
    <col min="7431" max="7431" width="16.7109375" style="219" customWidth="1"/>
    <col min="7432" max="7432" width="17.7109375" style="219" customWidth="1"/>
    <col min="7433" max="7680" width="9.28515625" style="219"/>
    <col min="7681" max="7681" width="27.85546875" style="219" customWidth="1"/>
    <col min="7682" max="7682" width="16.7109375" style="219" customWidth="1"/>
    <col min="7683" max="7683" width="65.85546875" style="219" customWidth="1"/>
    <col min="7684" max="7684" width="17.28515625" style="219" customWidth="1"/>
    <col min="7685" max="7685" width="16.7109375" style="219" customWidth="1"/>
    <col min="7686" max="7686" width="19" style="219" customWidth="1"/>
    <col min="7687" max="7687" width="16.7109375" style="219" customWidth="1"/>
    <col min="7688" max="7688" width="17.7109375" style="219" customWidth="1"/>
    <col min="7689" max="7936" width="9.28515625" style="219"/>
    <col min="7937" max="7937" width="27.85546875" style="219" customWidth="1"/>
    <col min="7938" max="7938" width="16.7109375" style="219" customWidth="1"/>
    <col min="7939" max="7939" width="65.85546875" style="219" customWidth="1"/>
    <col min="7940" max="7940" width="17.28515625" style="219" customWidth="1"/>
    <col min="7941" max="7941" width="16.7109375" style="219" customWidth="1"/>
    <col min="7942" max="7942" width="19" style="219" customWidth="1"/>
    <col min="7943" max="7943" width="16.7109375" style="219" customWidth="1"/>
    <col min="7944" max="7944" width="17.7109375" style="219" customWidth="1"/>
    <col min="7945" max="8192" width="9.28515625" style="219"/>
    <col min="8193" max="8193" width="27.85546875" style="219" customWidth="1"/>
    <col min="8194" max="8194" width="16.7109375" style="219" customWidth="1"/>
    <col min="8195" max="8195" width="65.85546875" style="219" customWidth="1"/>
    <col min="8196" max="8196" width="17.28515625" style="219" customWidth="1"/>
    <col min="8197" max="8197" width="16.7109375" style="219" customWidth="1"/>
    <col min="8198" max="8198" width="19" style="219" customWidth="1"/>
    <col min="8199" max="8199" width="16.7109375" style="219" customWidth="1"/>
    <col min="8200" max="8200" width="17.7109375" style="219" customWidth="1"/>
    <col min="8201" max="8448" width="9.28515625" style="219"/>
    <col min="8449" max="8449" width="27.85546875" style="219" customWidth="1"/>
    <col min="8450" max="8450" width="16.7109375" style="219" customWidth="1"/>
    <col min="8451" max="8451" width="65.85546875" style="219" customWidth="1"/>
    <col min="8452" max="8452" width="17.28515625" style="219" customWidth="1"/>
    <col min="8453" max="8453" width="16.7109375" style="219" customWidth="1"/>
    <col min="8454" max="8454" width="19" style="219" customWidth="1"/>
    <col min="8455" max="8455" width="16.7109375" style="219" customWidth="1"/>
    <col min="8456" max="8456" width="17.7109375" style="219" customWidth="1"/>
    <col min="8457" max="8704" width="9.28515625" style="219"/>
    <col min="8705" max="8705" width="27.85546875" style="219" customWidth="1"/>
    <col min="8706" max="8706" width="16.7109375" style="219" customWidth="1"/>
    <col min="8707" max="8707" width="65.85546875" style="219" customWidth="1"/>
    <col min="8708" max="8708" width="17.28515625" style="219" customWidth="1"/>
    <col min="8709" max="8709" width="16.7109375" style="219" customWidth="1"/>
    <col min="8710" max="8710" width="19" style="219" customWidth="1"/>
    <col min="8711" max="8711" width="16.7109375" style="219" customWidth="1"/>
    <col min="8712" max="8712" width="17.7109375" style="219" customWidth="1"/>
    <col min="8713" max="8960" width="9.28515625" style="219"/>
    <col min="8961" max="8961" width="27.85546875" style="219" customWidth="1"/>
    <col min="8962" max="8962" width="16.7109375" style="219" customWidth="1"/>
    <col min="8963" max="8963" width="65.85546875" style="219" customWidth="1"/>
    <col min="8964" max="8964" width="17.28515625" style="219" customWidth="1"/>
    <col min="8965" max="8965" width="16.7109375" style="219" customWidth="1"/>
    <col min="8966" max="8966" width="19" style="219" customWidth="1"/>
    <col min="8967" max="8967" width="16.7109375" style="219" customWidth="1"/>
    <col min="8968" max="8968" width="17.7109375" style="219" customWidth="1"/>
    <col min="8969" max="9216" width="9.28515625" style="219"/>
    <col min="9217" max="9217" width="27.85546875" style="219" customWidth="1"/>
    <col min="9218" max="9218" width="16.7109375" style="219" customWidth="1"/>
    <col min="9219" max="9219" width="65.85546875" style="219" customWidth="1"/>
    <col min="9220" max="9220" width="17.28515625" style="219" customWidth="1"/>
    <col min="9221" max="9221" width="16.7109375" style="219" customWidth="1"/>
    <col min="9222" max="9222" width="19" style="219" customWidth="1"/>
    <col min="9223" max="9223" width="16.7109375" style="219" customWidth="1"/>
    <col min="9224" max="9224" width="17.7109375" style="219" customWidth="1"/>
    <col min="9225" max="9472" width="9.28515625" style="219"/>
    <col min="9473" max="9473" width="27.85546875" style="219" customWidth="1"/>
    <col min="9474" max="9474" width="16.7109375" style="219" customWidth="1"/>
    <col min="9475" max="9475" width="65.85546875" style="219" customWidth="1"/>
    <col min="9476" max="9476" width="17.28515625" style="219" customWidth="1"/>
    <col min="9477" max="9477" width="16.7109375" style="219" customWidth="1"/>
    <col min="9478" max="9478" width="19" style="219" customWidth="1"/>
    <col min="9479" max="9479" width="16.7109375" style="219" customWidth="1"/>
    <col min="9480" max="9480" width="17.7109375" style="219" customWidth="1"/>
    <col min="9481" max="9728" width="9.28515625" style="219"/>
    <col min="9729" max="9729" width="27.85546875" style="219" customWidth="1"/>
    <col min="9730" max="9730" width="16.7109375" style="219" customWidth="1"/>
    <col min="9731" max="9731" width="65.85546875" style="219" customWidth="1"/>
    <col min="9732" max="9732" width="17.28515625" style="219" customWidth="1"/>
    <col min="9733" max="9733" width="16.7109375" style="219" customWidth="1"/>
    <col min="9734" max="9734" width="19" style="219" customWidth="1"/>
    <col min="9735" max="9735" width="16.7109375" style="219" customWidth="1"/>
    <col min="9736" max="9736" width="17.7109375" style="219" customWidth="1"/>
    <col min="9737" max="9984" width="9.28515625" style="219"/>
    <col min="9985" max="9985" width="27.85546875" style="219" customWidth="1"/>
    <col min="9986" max="9986" width="16.7109375" style="219" customWidth="1"/>
    <col min="9987" max="9987" width="65.85546875" style="219" customWidth="1"/>
    <col min="9988" max="9988" width="17.28515625" style="219" customWidth="1"/>
    <col min="9989" max="9989" width="16.7109375" style="219" customWidth="1"/>
    <col min="9990" max="9990" width="19" style="219" customWidth="1"/>
    <col min="9991" max="9991" width="16.7109375" style="219" customWidth="1"/>
    <col min="9992" max="9992" width="17.7109375" style="219" customWidth="1"/>
    <col min="9993" max="10240" width="9.28515625" style="219"/>
    <col min="10241" max="10241" width="27.85546875" style="219" customWidth="1"/>
    <col min="10242" max="10242" width="16.7109375" style="219" customWidth="1"/>
    <col min="10243" max="10243" width="65.85546875" style="219" customWidth="1"/>
    <col min="10244" max="10244" width="17.28515625" style="219" customWidth="1"/>
    <col min="10245" max="10245" width="16.7109375" style="219" customWidth="1"/>
    <col min="10246" max="10246" width="19" style="219" customWidth="1"/>
    <col min="10247" max="10247" width="16.7109375" style="219" customWidth="1"/>
    <col min="10248" max="10248" width="17.7109375" style="219" customWidth="1"/>
    <col min="10249" max="10496" width="9.28515625" style="219"/>
    <col min="10497" max="10497" width="27.85546875" style="219" customWidth="1"/>
    <col min="10498" max="10498" width="16.7109375" style="219" customWidth="1"/>
    <col min="10499" max="10499" width="65.85546875" style="219" customWidth="1"/>
    <col min="10500" max="10500" width="17.28515625" style="219" customWidth="1"/>
    <col min="10501" max="10501" width="16.7109375" style="219" customWidth="1"/>
    <col min="10502" max="10502" width="19" style="219" customWidth="1"/>
    <col min="10503" max="10503" width="16.7109375" style="219" customWidth="1"/>
    <col min="10504" max="10504" width="17.7109375" style="219" customWidth="1"/>
    <col min="10505" max="10752" width="9.28515625" style="219"/>
    <col min="10753" max="10753" width="27.85546875" style="219" customWidth="1"/>
    <col min="10754" max="10754" width="16.7109375" style="219" customWidth="1"/>
    <col min="10755" max="10755" width="65.85546875" style="219" customWidth="1"/>
    <col min="10756" max="10756" width="17.28515625" style="219" customWidth="1"/>
    <col min="10757" max="10757" width="16.7109375" style="219" customWidth="1"/>
    <col min="10758" max="10758" width="19" style="219" customWidth="1"/>
    <col min="10759" max="10759" width="16.7109375" style="219" customWidth="1"/>
    <col min="10760" max="10760" width="17.7109375" style="219" customWidth="1"/>
    <col min="10761" max="11008" width="9.28515625" style="219"/>
    <col min="11009" max="11009" width="27.85546875" style="219" customWidth="1"/>
    <col min="11010" max="11010" width="16.7109375" style="219" customWidth="1"/>
    <col min="11011" max="11011" width="65.85546875" style="219" customWidth="1"/>
    <col min="11012" max="11012" width="17.28515625" style="219" customWidth="1"/>
    <col min="11013" max="11013" width="16.7109375" style="219" customWidth="1"/>
    <col min="11014" max="11014" width="19" style="219" customWidth="1"/>
    <col min="11015" max="11015" width="16.7109375" style="219" customWidth="1"/>
    <col min="11016" max="11016" width="17.7109375" style="219" customWidth="1"/>
    <col min="11017" max="11264" width="9.28515625" style="219"/>
    <col min="11265" max="11265" width="27.85546875" style="219" customWidth="1"/>
    <col min="11266" max="11266" width="16.7109375" style="219" customWidth="1"/>
    <col min="11267" max="11267" width="65.85546875" style="219" customWidth="1"/>
    <col min="11268" max="11268" width="17.28515625" style="219" customWidth="1"/>
    <col min="11269" max="11269" width="16.7109375" style="219" customWidth="1"/>
    <col min="11270" max="11270" width="19" style="219" customWidth="1"/>
    <col min="11271" max="11271" width="16.7109375" style="219" customWidth="1"/>
    <col min="11272" max="11272" width="17.7109375" style="219" customWidth="1"/>
    <col min="11273" max="11520" width="9.28515625" style="219"/>
    <col min="11521" max="11521" width="27.85546875" style="219" customWidth="1"/>
    <col min="11522" max="11522" width="16.7109375" style="219" customWidth="1"/>
    <col min="11523" max="11523" width="65.85546875" style="219" customWidth="1"/>
    <col min="11524" max="11524" width="17.28515625" style="219" customWidth="1"/>
    <col min="11525" max="11525" width="16.7109375" style="219" customWidth="1"/>
    <col min="11526" max="11526" width="19" style="219" customWidth="1"/>
    <col min="11527" max="11527" width="16.7109375" style="219" customWidth="1"/>
    <col min="11528" max="11528" width="17.7109375" style="219" customWidth="1"/>
    <col min="11529" max="11776" width="9.28515625" style="219"/>
    <col min="11777" max="11777" width="27.85546875" style="219" customWidth="1"/>
    <col min="11778" max="11778" width="16.7109375" style="219" customWidth="1"/>
    <col min="11779" max="11779" width="65.85546875" style="219" customWidth="1"/>
    <col min="11780" max="11780" width="17.28515625" style="219" customWidth="1"/>
    <col min="11781" max="11781" width="16.7109375" style="219" customWidth="1"/>
    <col min="11782" max="11782" width="19" style="219" customWidth="1"/>
    <col min="11783" max="11783" width="16.7109375" style="219" customWidth="1"/>
    <col min="11784" max="11784" width="17.7109375" style="219" customWidth="1"/>
    <col min="11785" max="12032" width="9.28515625" style="219"/>
    <col min="12033" max="12033" width="27.85546875" style="219" customWidth="1"/>
    <col min="12034" max="12034" width="16.7109375" style="219" customWidth="1"/>
    <col min="12035" max="12035" width="65.85546875" style="219" customWidth="1"/>
    <col min="12036" max="12036" width="17.28515625" style="219" customWidth="1"/>
    <col min="12037" max="12037" width="16.7109375" style="219" customWidth="1"/>
    <col min="12038" max="12038" width="19" style="219" customWidth="1"/>
    <col min="12039" max="12039" width="16.7109375" style="219" customWidth="1"/>
    <col min="12040" max="12040" width="17.7109375" style="219" customWidth="1"/>
    <col min="12041" max="12288" width="9.28515625" style="219"/>
    <col min="12289" max="12289" width="27.85546875" style="219" customWidth="1"/>
    <col min="12290" max="12290" width="16.7109375" style="219" customWidth="1"/>
    <col min="12291" max="12291" width="65.85546875" style="219" customWidth="1"/>
    <col min="12292" max="12292" width="17.28515625" style="219" customWidth="1"/>
    <col min="12293" max="12293" width="16.7109375" style="219" customWidth="1"/>
    <col min="12294" max="12294" width="19" style="219" customWidth="1"/>
    <col min="12295" max="12295" width="16.7109375" style="219" customWidth="1"/>
    <col min="12296" max="12296" width="17.7109375" style="219" customWidth="1"/>
    <col min="12297" max="12544" width="9.28515625" style="219"/>
    <col min="12545" max="12545" width="27.85546875" style="219" customWidth="1"/>
    <col min="12546" max="12546" width="16.7109375" style="219" customWidth="1"/>
    <col min="12547" max="12547" width="65.85546875" style="219" customWidth="1"/>
    <col min="12548" max="12548" width="17.28515625" style="219" customWidth="1"/>
    <col min="12549" max="12549" width="16.7109375" style="219" customWidth="1"/>
    <col min="12550" max="12550" width="19" style="219" customWidth="1"/>
    <col min="12551" max="12551" width="16.7109375" style="219" customWidth="1"/>
    <col min="12552" max="12552" width="17.7109375" style="219" customWidth="1"/>
    <col min="12553" max="12800" width="9.28515625" style="219"/>
    <col min="12801" max="12801" width="27.85546875" style="219" customWidth="1"/>
    <col min="12802" max="12802" width="16.7109375" style="219" customWidth="1"/>
    <col min="12803" max="12803" width="65.85546875" style="219" customWidth="1"/>
    <col min="12804" max="12804" width="17.28515625" style="219" customWidth="1"/>
    <col min="12805" max="12805" width="16.7109375" style="219" customWidth="1"/>
    <col min="12806" max="12806" width="19" style="219" customWidth="1"/>
    <col min="12807" max="12807" width="16.7109375" style="219" customWidth="1"/>
    <col min="12808" max="12808" width="17.7109375" style="219" customWidth="1"/>
    <col min="12809" max="13056" width="9.28515625" style="219"/>
    <col min="13057" max="13057" width="27.85546875" style="219" customWidth="1"/>
    <col min="13058" max="13058" width="16.7109375" style="219" customWidth="1"/>
    <col min="13059" max="13059" width="65.85546875" style="219" customWidth="1"/>
    <col min="13060" max="13060" width="17.28515625" style="219" customWidth="1"/>
    <col min="13061" max="13061" width="16.7109375" style="219" customWidth="1"/>
    <col min="13062" max="13062" width="19" style="219" customWidth="1"/>
    <col min="13063" max="13063" width="16.7109375" style="219" customWidth="1"/>
    <col min="13064" max="13064" width="17.7109375" style="219" customWidth="1"/>
    <col min="13065" max="13312" width="9.28515625" style="219"/>
    <col min="13313" max="13313" width="27.85546875" style="219" customWidth="1"/>
    <col min="13314" max="13314" width="16.7109375" style="219" customWidth="1"/>
    <col min="13315" max="13315" width="65.85546875" style="219" customWidth="1"/>
    <col min="13316" max="13316" width="17.28515625" style="219" customWidth="1"/>
    <col min="13317" max="13317" width="16.7109375" style="219" customWidth="1"/>
    <col min="13318" max="13318" width="19" style="219" customWidth="1"/>
    <col min="13319" max="13319" width="16.7109375" style="219" customWidth="1"/>
    <col min="13320" max="13320" width="17.7109375" style="219" customWidth="1"/>
    <col min="13321" max="13568" width="9.28515625" style="219"/>
    <col min="13569" max="13569" width="27.85546875" style="219" customWidth="1"/>
    <col min="13570" max="13570" width="16.7109375" style="219" customWidth="1"/>
    <col min="13571" max="13571" width="65.85546875" style="219" customWidth="1"/>
    <col min="13572" max="13572" width="17.28515625" style="219" customWidth="1"/>
    <col min="13573" max="13573" width="16.7109375" style="219" customWidth="1"/>
    <col min="13574" max="13574" width="19" style="219" customWidth="1"/>
    <col min="13575" max="13575" width="16.7109375" style="219" customWidth="1"/>
    <col min="13576" max="13576" width="17.7109375" style="219" customWidth="1"/>
    <col min="13577" max="13824" width="9.28515625" style="219"/>
    <col min="13825" max="13825" width="27.85546875" style="219" customWidth="1"/>
    <col min="13826" max="13826" width="16.7109375" style="219" customWidth="1"/>
    <col min="13827" max="13827" width="65.85546875" style="219" customWidth="1"/>
    <col min="13828" max="13828" width="17.28515625" style="219" customWidth="1"/>
    <col min="13829" max="13829" width="16.7109375" style="219" customWidth="1"/>
    <col min="13830" max="13830" width="19" style="219" customWidth="1"/>
    <col min="13831" max="13831" width="16.7109375" style="219" customWidth="1"/>
    <col min="13832" max="13832" width="17.7109375" style="219" customWidth="1"/>
    <col min="13833" max="14080" width="9.28515625" style="219"/>
    <col min="14081" max="14081" width="27.85546875" style="219" customWidth="1"/>
    <col min="14082" max="14082" width="16.7109375" style="219" customWidth="1"/>
    <col min="14083" max="14083" width="65.85546875" style="219" customWidth="1"/>
    <col min="14084" max="14084" width="17.28515625" style="219" customWidth="1"/>
    <col min="14085" max="14085" width="16.7109375" style="219" customWidth="1"/>
    <col min="14086" max="14086" width="19" style="219" customWidth="1"/>
    <col min="14087" max="14087" width="16.7109375" style="219" customWidth="1"/>
    <col min="14088" max="14088" width="17.7109375" style="219" customWidth="1"/>
    <col min="14089" max="14336" width="9.28515625" style="219"/>
    <col min="14337" max="14337" width="27.85546875" style="219" customWidth="1"/>
    <col min="14338" max="14338" width="16.7109375" style="219" customWidth="1"/>
    <col min="14339" max="14339" width="65.85546875" style="219" customWidth="1"/>
    <col min="14340" max="14340" width="17.28515625" style="219" customWidth="1"/>
    <col min="14341" max="14341" width="16.7109375" style="219" customWidth="1"/>
    <col min="14342" max="14342" width="19" style="219" customWidth="1"/>
    <col min="14343" max="14343" width="16.7109375" style="219" customWidth="1"/>
    <col min="14344" max="14344" width="17.7109375" style="219" customWidth="1"/>
    <col min="14345" max="14592" width="9.28515625" style="219"/>
    <col min="14593" max="14593" width="27.85546875" style="219" customWidth="1"/>
    <col min="14594" max="14594" width="16.7109375" style="219" customWidth="1"/>
    <col min="14595" max="14595" width="65.85546875" style="219" customWidth="1"/>
    <col min="14596" max="14596" width="17.28515625" style="219" customWidth="1"/>
    <col min="14597" max="14597" width="16.7109375" style="219" customWidth="1"/>
    <col min="14598" max="14598" width="19" style="219" customWidth="1"/>
    <col min="14599" max="14599" width="16.7109375" style="219" customWidth="1"/>
    <col min="14600" max="14600" width="17.7109375" style="219" customWidth="1"/>
    <col min="14601" max="14848" width="9.28515625" style="219"/>
    <col min="14849" max="14849" width="27.85546875" style="219" customWidth="1"/>
    <col min="14850" max="14850" width="16.7109375" style="219" customWidth="1"/>
    <col min="14851" max="14851" width="65.85546875" style="219" customWidth="1"/>
    <col min="14852" max="14852" width="17.28515625" style="219" customWidth="1"/>
    <col min="14853" max="14853" width="16.7109375" style="219" customWidth="1"/>
    <col min="14854" max="14854" width="19" style="219" customWidth="1"/>
    <col min="14855" max="14855" width="16.7109375" style="219" customWidth="1"/>
    <col min="14856" max="14856" width="17.7109375" style="219" customWidth="1"/>
    <col min="14857" max="15104" width="9.28515625" style="219"/>
    <col min="15105" max="15105" width="27.85546875" style="219" customWidth="1"/>
    <col min="15106" max="15106" width="16.7109375" style="219" customWidth="1"/>
    <col min="15107" max="15107" width="65.85546875" style="219" customWidth="1"/>
    <col min="15108" max="15108" width="17.28515625" style="219" customWidth="1"/>
    <col min="15109" max="15109" width="16.7109375" style="219" customWidth="1"/>
    <col min="15110" max="15110" width="19" style="219" customWidth="1"/>
    <col min="15111" max="15111" width="16.7109375" style="219" customWidth="1"/>
    <col min="15112" max="15112" width="17.7109375" style="219" customWidth="1"/>
    <col min="15113" max="15360" width="9.28515625" style="219"/>
    <col min="15361" max="15361" width="27.85546875" style="219" customWidth="1"/>
    <col min="15362" max="15362" width="16.7109375" style="219" customWidth="1"/>
    <col min="15363" max="15363" width="65.85546875" style="219" customWidth="1"/>
    <col min="15364" max="15364" width="17.28515625" style="219" customWidth="1"/>
    <col min="15365" max="15365" width="16.7109375" style="219" customWidth="1"/>
    <col min="15366" max="15366" width="19" style="219" customWidth="1"/>
    <col min="15367" max="15367" width="16.7109375" style="219" customWidth="1"/>
    <col min="15368" max="15368" width="17.7109375" style="219" customWidth="1"/>
    <col min="15369" max="15616" width="9.28515625" style="219"/>
    <col min="15617" max="15617" width="27.85546875" style="219" customWidth="1"/>
    <col min="15618" max="15618" width="16.7109375" style="219" customWidth="1"/>
    <col min="15619" max="15619" width="65.85546875" style="219" customWidth="1"/>
    <col min="15620" max="15620" width="17.28515625" style="219" customWidth="1"/>
    <col min="15621" max="15621" width="16.7109375" style="219" customWidth="1"/>
    <col min="15622" max="15622" width="19" style="219" customWidth="1"/>
    <col min="15623" max="15623" width="16.7109375" style="219" customWidth="1"/>
    <col min="15624" max="15624" width="17.7109375" style="219" customWidth="1"/>
    <col min="15625" max="15872" width="9.28515625" style="219"/>
    <col min="15873" max="15873" width="27.85546875" style="219" customWidth="1"/>
    <col min="15874" max="15874" width="16.7109375" style="219" customWidth="1"/>
    <col min="15875" max="15875" width="65.85546875" style="219" customWidth="1"/>
    <col min="15876" max="15876" width="17.28515625" style="219" customWidth="1"/>
    <col min="15877" max="15877" width="16.7109375" style="219" customWidth="1"/>
    <col min="15878" max="15878" width="19" style="219" customWidth="1"/>
    <col min="15879" max="15879" width="16.7109375" style="219" customWidth="1"/>
    <col min="15880" max="15880" width="17.7109375" style="219" customWidth="1"/>
    <col min="15881" max="16128" width="9.28515625" style="219"/>
    <col min="16129" max="16129" width="27.85546875" style="219" customWidth="1"/>
    <col min="16130" max="16130" width="16.7109375" style="219" customWidth="1"/>
    <col min="16131" max="16131" width="65.85546875" style="219" customWidth="1"/>
    <col min="16132" max="16132" width="17.28515625" style="219" customWidth="1"/>
    <col min="16133" max="16133" width="16.7109375" style="219" customWidth="1"/>
    <col min="16134" max="16134" width="19" style="219" customWidth="1"/>
    <col min="16135" max="16135" width="16.7109375" style="219" customWidth="1"/>
    <col min="16136" max="16136" width="17.7109375" style="219" customWidth="1"/>
    <col min="16137" max="16384" width="9.28515625" style="219"/>
  </cols>
  <sheetData>
    <row r="1" spans="1:10" ht="18" customHeight="1">
      <c r="A1" s="210"/>
      <c r="B1" s="459" t="s">
        <v>623</v>
      </c>
      <c r="C1" s="459"/>
      <c r="D1" s="459"/>
      <c r="E1" s="459"/>
      <c r="F1" s="459"/>
      <c r="G1" s="459"/>
      <c r="H1" s="459"/>
    </row>
    <row r="2" spans="1:10" ht="17.25" customHeight="1">
      <c r="A2" s="211"/>
      <c r="B2" s="460" t="s">
        <v>621</v>
      </c>
      <c r="C2" s="460"/>
      <c r="D2" s="460"/>
      <c r="E2" s="460"/>
      <c r="F2" s="460"/>
      <c r="G2" s="460"/>
      <c r="H2" s="460"/>
    </row>
    <row r="3" spans="1:10" ht="17.25" customHeight="1">
      <c r="A3" s="211"/>
      <c r="B3" s="461" t="s">
        <v>622</v>
      </c>
      <c r="C3" s="461"/>
      <c r="D3" s="461"/>
      <c r="E3" s="461"/>
      <c r="F3" s="461"/>
      <c r="G3" s="461"/>
      <c r="H3" s="461"/>
    </row>
    <row r="4" spans="1:10" ht="13.15" customHeight="1">
      <c r="A4" s="220"/>
      <c r="C4" s="221"/>
      <c r="D4" s="462"/>
      <c r="E4" s="462"/>
      <c r="F4" s="462"/>
    </row>
    <row r="5" spans="1:10" ht="37.5" customHeight="1">
      <c r="A5" s="213"/>
      <c r="B5" s="213" t="s">
        <v>8</v>
      </c>
      <c r="C5" s="186" t="s">
        <v>9</v>
      </c>
      <c r="D5" s="186" t="s">
        <v>724</v>
      </c>
      <c r="E5" s="186" t="s">
        <v>734</v>
      </c>
      <c r="F5" s="186" t="s">
        <v>11</v>
      </c>
      <c r="G5" s="186" t="s">
        <v>12</v>
      </c>
      <c r="H5" s="214" t="str">
        <f>CONCATENATE("Цена со скидкой ",Содержание!$I$13*100,"%, руб.")</f>
        <v>Цена со скидкой 0%, руб.</v>
      </c>
    </row>
    <row r="6" spans="1:10" ht="21" customHeight="1">
      <c r="A6" s="201"/>
      <c r="B6" s="215"/>
      <c r="C6" s="201" t="s">
        <v>723</v>
      </c>
      <c r="D6" s="223"/>
      <c r="E6" s="224"/>
      <c r="F6" s="216"/>
      <c r="G6" s="216"/>
      <c r="H6" s="225"/>
    </row>
    <row r="7" spans="1:10" s="232" customFormat="1" ht="16.5" customHeight="1">
      <c r="A7" s="226"/>
      <c r="B7" s="227" t="s">
        <v>842</v>
      </c>
      <c r="C7" s="228" t="s">
        <v>14</v>
      </c>
      <c r="D7" s="229" t="s">
        <v>15</v>
      </c>
      <c r="E7" s="230">
        <v>505</v>
      </c>
      <c r="F7" s="230" t="s">
        <v>16</v>
      </c>
      <c r="G7" s="231">
        <v>59195</v>
      </c>
      <c r="H7" s="231">
        <f>G7*(1-Содержание!$I$13)</f>
        <v>59195</v>
      </c>
      <c r="I7" s="238"/>
      <c r="J7" s="352"/>
    </row>
    <row r="8" spans="1:10" s="232" customFormat="1" ht="16.5" customHeight="1">
      <c r="A8" s="226"/>
      <c r="B8" s="227" t="s">
        <v>843</v>
      </c>
      <c r="C8" s="228" t="s">
        <v>17</v>
      </c>
      <c r="D8" s="229" t="s">
        <v>15</v>
      </c>
      <c r="E8" s="230">
        <v>505</v>
      </c>
      <c r="F8" s="230" t="s">
        <v>18</v>
      </c>
      <c r="G8" s="231">
        <v>61697</v>
      </c>
      <c r="H8" s="231">
        <f>G8*(1-Содержание!$I$13)</f>
        <v>61697</v>
      </c>
      <c r="I8" s="238"/>
      <c r="J8" s="352"/>
    </row>
    <row r="9" spans="1:10" s="232" customFormat="1" ht="16.5" customHeight="1">
      <c r="A9" s="226"/>
      <c r="B9" s="227" t="s">
        <v>844</v>
      </c>
      <c r="C9" s="228" t="s">
        <v>19</v>
      </c>
      <c r="D9" s="229" t="s">
        <v>15</v>
      </c>
      <c r="E9" s="230">
        <v>505</v>
      </c>
      <c r="F9" s="230" t="s">
        <v>20</v>
      </c>
      <c r="G9" s="231">
        <v>66693</v>
      </c>
      <c r="H9" s="231">
        <f>G9*(1-Содержание!$I$13)</f>
        <v>66693</v>
      </c>
      <c r="I9" s="238"/>
      <c r="J9" s="352"/>
    </row>
    <row r="10" spans="1:10" s="232" customFormat="1" ht="16.5" customHeight="1">
      <c r="A10" s="226"/>
      <c r="B10" s="227" t="s">
        <v>845</v>
      </c>
      <c r="C10" s="228" t="s">
        <v>21</v>
      </c>
      <c r="D10" s="229" t="s">
        <v>15</v>
      </c>
      <c r="E10" s="230">
        <v>505</v>
      </c>
      <c r="F10" s="230" t="s">
        <v>22</v>
      </c>
      <c r="G10" s="231">
        <v>75036</v>
      </c>
      <c r="H10" s="231">
        <f>G10*(1-Содержание!$I$13)</f>
        <v>75036</v>
      </c>
      <c r="I10" s="238"/>
      <c r="J10" s="352"/>
    </row>
    <row r="11" spans="1:10" s="232" customFormat="1" ht="16.5" customHeight="1">
      <c r="A11" s="226"/>
      <c r="B11" s="227"/>
      <c r="C11" s="228"/>
      <c r="D11" s="229"/>
      <c r="E11" s="230"/>
      <c r="F11" s="230"/>
      <c r="G11" s="231"/>
      <c r="H11" s="231"/>
      <c r="I11" s="238"/>
      <c r="J11" s="352"/>
    </row>
    <row r="12" spans="1:10" s="232" customFormat="1" ht="16.5" customHeight="1">
      <c r="A12" s="217"/>
      <c r="B12" s="227" t="s">
        <v>846</v>
      </c>
      <c r="C12" s="228" t="s">
        <v>23</v>
      </c>
      <c r="D12" s="233" t="s">
        <v>24</v>
      </c>
      <c r="E12" s="230">
        <v>505</v>
      </c>
      <c r="F12" s="230" t="s">
        <v>16</v>
      </c>
      <c r="G12" s="231">
        <v>67847</v>
      </c>
      <c r="H12" s="231">
        <f>G12*(1-Содержание!$I$13)</f>
        <v>67847</v>
      </c>
      <c r="I12" s="238"/>
      <c r="J12" s="352"/>
    </row>
    <row r="13" spans="1:10" s="232" customFormat="1" ht="16.5" customHeight="1">
      <c r="A13" s="226"/>
      <c r="B13" s="227" t="s">
        <v>847</v>
      </c>
      <c r="C13" s="228" t="s">
        <v>25</v>
      </c>
      <c r="D13" s="233" t="s">
        <v>24</v>
      </c>
      <c r="E13" s="230">
        <v>505</v>
      </c>
      <c r="F13" s="230" t="s">
        <v>18</v>
      </c>
      <c r="G13" s="231">
        <v>69804</v>
      </c>
      <c r="H13" s="231">
        <f>G13*(1-Содержание!$I$13)</f>
        <v>69804</v>
      </c>
      <c r="I13" s="238"/>
      <c r="J13" s="352"/>
    </row>
    <row r="14" spans="1:10" s="232" customFormat="1" ht="16.5" customHeight="1">
      <c r="A14" s="226"/>
      <c r="B14" s="337" t="s">
        <v>848</v>
      </c>
      <c r="C14" s="228" t="s">
        <v>26</v>
      </c>
      <c r="D14" s="233" t="s">
        <v>24</v>
      </c>
      <c r="E14" s="230">
        <v>505</v>
      </c>
      <c r="F14" s="230" t="s">
        <v>20</v>
      </c>
      <c r="G14" s="231">
        <v>76849</v>
      </c>
      <c r="H14" s="231">
        <f>G14*(1-Содержание!$I$13)</f>
        <v>76849</v>
      </c>
      <c r="I14" s="238"/>
      <c r="J14" s="352"/>
    </row>
    <row r="15" spans="1:10" s="232" customFormat="1" ht="16.5" customHeight="1">
      <c r="A15" s="226"/>
      <c r="B15" s="227" t="s">
        <v>849</v>
      </c>
      <c r="C15" s="228" t="s">
        <v>27</v>
      </c>
      <c r="D15" s="233" t="s">
        <v>24</v>
      </c>
      <c r="E15" s="230">
        <v>505</v>
      </c>
      <c r="F15" s="230" t="s">
        <v>22</v>
      </c>
      <c r="G15" s="231">
        <v>84502</v>
      </c>
      <c r="H15" s="231">
        <f>G15*(1-Содержание!$I$13)</f>
        <v>84502</v>
      </c>
      <c r="I15" s="238"/>
      <c r="J15" s="352"/>
    </row>
    <row r="16" spans="1:10" s="232" customFormat="1" ht="16.5" customHeight="1">
      <c r="A16" s="226"/>
      <c r="B16" s="227"/>
      <c r="C16" s="228"/>
      <c r="D16" s="229"/>
      <c r="E16" s="230"/>
      <c r="F16" s="230"/>
      <c r="G16" s="231"/>
      <c r="H16" s="231"/>
      <c r="I16" s="238"/>
      <c r="J16" s="352"/>
    </row>
    <row r="17" spans="1:10" s="232" customFormat="1" ht="16.5" customHeight="1">
      <c r="A17" s="226"/>
      <c r="B17" s="227" t="s">
        <v>850</v>
      </c>
      <c r="C17" s="228" t="s">
        <v>28</v>
      </c>
      <c r="D17" s="233" t="s">
        <v>767</v>
      </c>
      <c r="E17" s="230">
        <v>505</v>
      </c>
      <c r="F17" s="230" t="s">
        <v>16</v>
      </c>
      <c r="G17" s="231">
        <v>77850</v>
      </c>
      <c r="H17" s="231">
        <f>G17*(1-Содержание!$I$13)</f>
        <v>77850</v>
      </c>
      <c r="I17" s="238"/>
      <c r="J17" s="352"/>
    </row>
    <row r="18" spans="1:10" s="232" customFormat="1" ht="16.5" customHeight="1">
      <c r="A18" s="226"/>
      <c r="B18" s="227" t="s">
        <v>851</v>
      </c>
      <c r="C18" s="228" t="s">
        <v>29</v>
      </c>
      <c r="D18" s="233" t="s">
        <v>767</v>
      </c>
      <c r="E18" s="230">
        <v>505</v>
      </c>
      <c r="F18" s="230" t="s">
        <v>18</v>
      </c>
      <c r="G18" s="231">
        <v>79440</v>
      </c>
      <c r="H18" s="231">
        <f>G18*(1-Содержание!$I$13)</f>
        <v>79440</v>
      </c>
      <c r="I18" s="238"/>
      <c r="J18" s="352"/>
    </row>
    <row r="19" spans="1:10" s="232" customFormat="1" ht="16.5" customHeight="1">
      <c r="A19" s="226"/>
      <c r="B19" s="227" t="s">
        <v>852</v>
      </c>
      <c r="C19" s="228" t="s">
        <v>30</v>
      </c>
      <c r="D19" s="233" t="s">
        <v>767</v>
      </c>
      <c r="E19" s="230">
        <v>505</v>
      </c>
      <c r="F19" s="230" t="s">
        <v>20</v>
      </c>
      <c r="G19" s="231">
        <v>85580</v>
      </c>
      <c r="H19" s="231">
        <f>G19*(1-Содержание!$I$13)</f>
        <v>85580</v>
      </c>
      <c r="I19" s="238"/>
      <c r="J19" s="352"/>
    </row>
    <row r="20" spans="1:10" s="232" customFormat="1" ht="16.5" customHeight="1">
      <c r="A20" s="226"/>
      <c r="B20" s="227" t="s">
        <v>853</v>
      </c>
      <c r="C20" s="228" t="s">
        <v>31</v>
      </c>
      <c r="D20" s="233" t="s">
        <v>767</v>
      </c>
      <c r="E20" s="230">
        <v>505</v>
      </c>
      <c r="F20" s="230" t="s">
        <v>22</v>
      </c>
      <c r="G20" s="231">
        <v>100320</v>
      </c>
      <c r="H20" s="231">
        <f>G20*(1-Содержание!$I$13)</f>
        <v>100320</v>
      </c>
      <c r="I20" s="238"/>
      <c r="J20" s="352"/>
    </row>
    <row r="21" spans="1:10" ht="21" customHeight="1">
      <c r="A21" s="201"/>
      <c r="B21" s="215"/>
      <c r="C21" s="201" t="s">
        <v>735</v>
      </c>
      <c r="D21" s="223"/>
      <c r="E21" s="224"/>
      <c r="F21" s="216"/>
      <c r="G21" s="216"/>
      <c r="H21" s="225"/>
      <c r="J21" s="352"/>
    </row>
    <row r="22" spans="1:10" s="232" customFormat="1" ht="16.5" customHeight="1">
      <c r="A22" s="226"/>
      <c r="B22" s="227" t="s">
        <v>854</v>
      </c>
      <c r="C22" s="228" t="s">
        <v>736</v>
      </c>
      <c r="D22" s="233" t="s">
        <v>15</v>
      </c>
      <c r="E22" s="230">
        <v>645</v>
      </c>
      <c r="F22" s="230" t="s">
        <v>32</v>
      </c>
      <c r="G22" s="231">
        <v>67410</v>
      </c>
      <c r="H22" s="231">
        <f>G22*(1-Содержание!$I$13)</f>
        <v>67410</v>
      </c>
      <c r="I22" s="238"/>
      <c r="J22" s="352"/>
    </row>
    <row r="23" spans="1:10" s="232" customFormat="1" ht="16.5" customHeight="1">
      <c r="A23" s="226"/>
      <c r="B23" s="227" t="s">
        <v>855</v>
      </c>
      <c r="C23" s="228" t="s">
        <v>737</v>
      </c>
      <c r="D23" s="233" t="s">
        <v>15</v>
      </c>
      <c r="E23" s="230">
        <v>645</v>
      </c>
      <c r="F23" s="230" t="s">
        <v>33</v>
      </c>
      <c r="G23" s="231">
        <v>71860</v>
      </c>
      <c r="H23" s="231">
        <f>G23*(1-Содержание!$I$13)</f>
        <v>71860</v>
      </c>
      <c r="I23" s="238"/>
      <c r="J23" s="352"/>
    </row>
    <row r="24" spans="1:10" s="232" customFormat="1" ht="16.5" customHeight="1">
      <c r="A24" s="226"/>
      <c r="B24" s="227" t="s">
        <v>856</v>
      </c>
      <c r="C24" s="228" t="s">
        <v>738</v>
      </c>
      <c r="D24" s="233" t="s">
        <v>15</v>
      </c>
      <c r="E24" s="230">
        <v>645</v>
      </c>
      <c r="F24" s="230" t="s">
        <v>34</v>
      </c>
      <c r="G24" s="231">
        <v>83640</v>
      </c>
      <c r="H24" s="231">
        <f>G24*(1-Содержание!$I$13)</f>
        <v>83640</v>
      </c>
      <c r="I24" s="238"/>
      <c r="J24" s="352"/>
    </row>
    <row r="25" spans="1:10" s="232" customFormat="1" ht="16.5" customHeight="1">
      <c r="A25" s="226"/>
      <c r="B25" s="227"/>
      <c r="C25" s="228"/>
      <c r="D25" s="233"/>
      <c r="E25" s="230"/>
      <c r="F25" s="230"/>
      <c r="G25" s="231"/>
      <c r="H25" s="231"/>
      <c r="I25" s="238"/>
      <c r="J25" s="352"/>
    </row>
    <row r="26" spans="1:10" s="232" customFormat="1" ht="16.5" customHeight="1">
      <c r="A26" s="226"/>
      <c r="B26" s="227" t="s">
        <v>857</v>
      </c>
      <c r="C26" s="228" t="s">
        <v>756</v>
      </c>
      <c r="D26" s="233" t="s">
        <v>559</v>
      </c>
      <c r="E26" s="230">
        <v>645</v>
      </c>
      <c r="F26" s="230" t="s">
        <v>32</v>
      </c>
      <c r="G26" s="231">
        <v>78740</v>
      </c>
      <c r="H26" s="231">
        <f>G26*(1-Содержание!$I$13)</f>
        <v>78740</v>
      </c>
      <c r="I26" s="238"/>
      <c r="J26" s="352"/>
    </row>
    <row r="27" spans="1:10" s="232" customFormat="1" ht="16.5" customHeight="1">
      <c r="A27" s="226"/>
      <c r="B27" s="227" t="s">
        <v>858</v>
      </c>
      <c r="C27" s="228" t="s">
        <v>757</v>
      </c>
      <c r="D27" s="233" t="s">
        <v>559</v>
      </c>
      <c r="E27" s="230">
        <v>645</v>
      </c>
      <c r="F27" s="230" t="s">
        <v>33</v>
      </c>
      <c r="G27" s="231">
        <v>85580</v>
      </c>
      <c r="H27" s="231">
        <f>G27*(1-Содержание!$I$13)</f>
        <v>85580</v>
      </c>
      <c r="I27" s="238"/>
      <c r="J27" s="352"/>
    </row>
    <row r="28" spans="1:10" s="232" customFormat="1" ht="16.5" customHeight="1">
      <c r="A28" s="226"/>
      <c r="B28" s="227" t="s">
        <v>859</v>
      </c>
      <c r="C28" s="228" t="s">
        <v>758</v>
      </c>
      <c r="D28" s="233" t="s">
        <v>559</v>
      </c>
      <c r="E28" s="230">
        <v>645</v>
      </c>
      <c r="F28" s="230" t="s">
        <v>34</v>
      </c>
      <c r="G28" s="231">
        <v>95310</v>
      </c>
      <c r="H28" s="231">
        <f>G28*(1-Содержание!$I$13)</f>
        <v>95310</v>
      </c>
      <c r="I28" s="238"/>
      <c r="J28" s="352"/>
    </row>
    <row r="29" spans="1:10" s="232" customFormat="1" ht="16.5" customHeight="1">
      <c r="A29" s="226"/>
      <c r="B29" s="227"/>
      <c r="C29" s="228"/>
      <c r="D29" s="233"/>
      <c r="E29" s="230"/>
      <c r="F29" s="230"/>
      <c r="G29" s="231"/>
      <c r="H29" s="231"/>
      <c r="I29" s="238"/>
      <c r="J29" s="352"/>
    </row>
    <row r="30" spans="1:10" s="232" customFormat="1" ht="16.5" customHeight="1">
      <c r="A30" s="226"/>
      <c r="B30" s="227" t="s">
        <v>860</v>
      </c>
      <c r="C30" s="228" t="s">
        <v>759</v>
      </c>
      <c r="D30" s="233" t="s">
        <v>767</v>
      </c>
      <c r="E30" s="230">
        <v>645</v>
      </c>
      <c r="F30" s="230" t="s">
        <v>32</v>
      </c>
      <c r="G30" s="231">
        <v>85290</v>
      </c>
      <c r="H30" s="231">
        <f>G30*(1-Содержание!$I$13)</f>
        <v>85290</v>
      </c>
      <c r="I30" s="238"/>
      <c r="J30" s="352"/>
    </row>
    <row r="31" spans="1:10" s="232" customFormat="1" ht="16.5" customHeight="1">
      <c r="A31" s="226"/>
      <c r="B31" s="227" t="s">
        <v>861</v>
      </c>
      <c r="C31" s="228" t="s">
        <v>760</v>
      </c>
      <c r="D31" s="233" t="s">
        <v>767</v>
      </c>
      <c r="E31" s="230">
        <v>645</v>
      </c>
      <c r="F31" s="230" t="s">
        <v>33</v>
      </c>
      <c r="G31" s="231">
        <v>94250</v>
      </c>
      <c r="H31" s="231">
        <f>G31*(1-Содержание!$I$13)</f>
        <v>94250</v>
      </c>
      <c r="I31" s="238"/>
      <c r="J31" s="352"/>
    </row>
    <row r="32" spans="1:10" s="232" customFormat="1" ht="16.5" customHeight="1">
      <c r="A32" s="226"/>
      <c r="B32" s="227" t="s">
        <v>862</v>
      </c>
      <c r="C32" s="228" t="s">
        <v>761</v>
      </c>
      <c r="D32" s="233" t="s">
        <v>767</v>
      </c>
      <c r="E32" s="230">
        <v>645</v>
      </c>
      <c r="F32" s="230" t="s">
        <v>34</v>
      </c>
      <c r="G32" s="231">
        <v>102380</v>
      </c>
      <c r="H32" s="231">
        <f>G32*(1-Содержание!$I$13)</f>
        <v>102380</v>
      </c>
      <c r="I32" s="238"/>
      <c r="J32" s="352"/>
    </row>
    <row r="33" spans="1:10" s="232" customFormat="1" ht="16.5" customHeight="1">
      <c r="A33" s="226"/>
      <c r="B33" s="227"/>
      <c r="C33" s="228"/>
      <c r="D33" s="233"/>
      <c r="E33" s="230"/>
      <c r="F33" s="230"/>
      <c r="G33" s="231"/>
      <c r="H33" s="231"/>
      <c r="I33" s="238"/>
      <c r="J33" s="352"/>
    </row>
    <row r="34" spans="1:10" s="232" customFormat="1" ht="16.5" customHeight="1">
      <c r="A34" s="226"/>
      <c r="B34" s="227" t="s">
        <v>863</v>
      </c>
      <c r="C34" s="228" t="s">
        <v>762</v>
      </c>
      <c r="D34" s="233" t="s">
        <v>15</v>
      </c>
      <c r="E34" s="230">
        <v>840</v>
      </c>
      <c r="F34" s="230" t="s">
        <v>35</v>
      </c>
      <c r="G34" s="231">
        <v>94120</v>
      </c>
      <c r="H34" s="231">
        <f>G34*(1-Содержание!$I$13)</f>
        <v>94120</v>
      </c>
      <c r="I34" s="238"/>
      <c r="J34" s="352"/>
    </row>
    <row r="35" spans="1:10" s="232" customFormat="1" ht="16.5" customHeight="1">
      <c r="A35" s="226"/>
      <c r="B35" s="227" t="s">
        <v>864</v>
      </c>
      <c r="C35" s="228" t="s">
        <v>763</v>
      </c>
      <c r="D35" s="233" t="s">
        <v>15</v>
      </c>
      <c r="E35" s="230">
        <v>840</v>
      </c>
      <c r="F35" s="230" t="s">
        <v>36</v>
      </c>
      <c r="G35" s="231">
        <v>103090</v>
      </c>
      <c r="H35" s="231">
        <f>G35*(1-Содержание!$I$13)</f>
        <v>103090</v>
      </c>
      <c r="I35" s="238"/>
      <c r="J35" s="352"/>
    </row>
    <row r="36" spans="1:10" s="232" customFormat="1" ht="16.5" customHeight="1">
      <c r="A36" s="226"/>
      <c r="B36" s="227"/>
      <c r="C36" s="228"/>
      <c r="D36" s="233"/>
      <c r="E36" s="230"/>
      <c r="F36" s="230"/>
      <c r="G36" s="231"/>
      <c r="H36" s="231"/>
      <c r="I36" s="238"/>
      <c r="J36" s="352"/>
    </row>
    <row r="37" spans="1:10" s="232" customFormat="1" ht="16.5" customHeight="1">
      <c r="A37" s="226"/>
      <c r="B37" s="337" t="s">
        <v>865</v>
      </c>
      <c r="C37" s="228" t="s">
        <v>764</v>
      </c>
      <c r="D37" s="233" t="s">
        <v>15</v>
      </c>
      <c r="E37" s="230">
        <v>645</v>
      </c>
      <c r="F37" s="230" t="s">
        <v>768</v>
      </c>
      <c r="G37" s="231">
        <v>125710</v>
      </c>
      <c r="H37" s="231">
        <f>G37*(1-Содержание!$I$13)</f>
        <v>125710</v>
      </c>
      <c r="I37" s="238"/>
      <c r="J37" s="352"/>
    </row>
    <row r="38" spans="1:10" s="232" customFormat="1" ht="16.5" customHeight="1">
      <c r="A38" s="226"/>
      <c r="B38" s="227" t="s">
        <v>866</v>
      </c>
      <c r="C38" s="228" t="s">
        <v>765</v>
      </c>
      <c r="D38" s="233" t="s">
        <v>15</v>
      </c>
      <c r="E38" s="230">
        <v>645</v>
      </c>
      <c r="F38" s="230" t="s">
        <v>769</v>
      </c>
      <c r="G38" s="231">
        <v>124870</v>
      </c>
      <c r="H38" s="231">
        <f>G38*(1-Содержание!$I$13)</f>
        <v>124870</v>
      </c>
      <c r="I38" s="238"/>
      <c r="J38" s="352"/>
    </row>
    <row r="39" spans="1:10" ht="21" customHeight="1">
      <c r="A39" s="201"/>
      <c r="B39" s="215"/>
      <c r="C39" s="201" t="s">
        <v>766</v>
      </c>
      <c r="D39" s="223"/>
      <c r="E39" s="224"/>
      <c r="F39" s="216"/>
      <c r="G39" s="216"/>
      <c r="H39" s="225"/>
      <c r="J39" s="352"/>
    </row>
    <row r="40" spans="1:10" s="232" customFormat="1" ht="16.5" customHeight="1">
      <c r="A40" s="226"/>
      <c r="B40" s="227" t="s">
        <v>867</v>
      </c>
      <c r="C40" s="228" t="s">
        <v>739</v>
      </c>
      <c r="D40" s="233" t="s">
        <v>15</v>
      </c>
      <c r="E40" s="230">
        <v>645</v>
      </c>
      <c r="F40" s="230" t="s">
        <v>791</v>
      </c>
      <c r="G40" s="231">
        <v>70950</v>
      </c>
      <c r="H40" s="231">
        <f>G40*(1-Содержание!$I$13)</f>
        <v>70950</v>
      </c>
      <c r="I40" s="238"/>
      <c r="J40" s="352"/>
    </row>
    <row r="41" spans="1:10" s="232" customFormat="1" ht="16.5" customHeight="1">
      <c r="A41" s="226"/>
      <c r="B41" s="227" t="s">
        <v>868</v>
      </c>
      <c r="C41" s="228" t="s">
        <v>740</v>
      </c>
      <c r="D41" s="233" t="s">
        <v>15</v>
      </c>
      <c r="E41" s="230">
        <v>645</v>
      </c>
      <c r="F41" s="230" t="s">
        <v>792</v>
      </c>
      <c r="G41" s="231">
        <v>73490</v>
      </c>
      <c r="H41" s="231">
        <f>G41*(1-Содержание!$I$13)</f>
        <v>73490</v>
      </c>
      <c r="I41" s="238"/>
      <c r="J41" s="352"/>
    </row>
    <row r="42" spans="1:10" s="232" customFormat="1" ht="16.5" customHeight="1">
      <c r="A42" s="226"/>
      <c r="B42" s="227" t="s">
        <v>869</v>
      </c>
      <c r="C42" s="228" t="s">
        <v>741</v>
      </c>
      <c r="D42" s="233" t="s">
        <v>15</v>
      </c>
      <c r="E42" s="230">
        <v>645</v>
      </c>
      <c r="F42" s="230" t="s">
        <v>793</v>
      </c>
      <c r="G42" s="231">
        <v>79660</v>
      </c>
      <c r="H42" s="231">
        <f>G42*(1-Содержание!$I$13)</f>
        <v>79660</v>
      </c>
      <c r="I42" s="238"/>
      <c r="J42" s="352"/>
    </row>
    <row r="43" spans="1:10" s="232" customFormat="1" ht="16.5" customHeight="1">
      <c r="A43" s="226"/>
      <c r="B43" s="227" t="s">
        <v>870</v>
      </c>
      <c r="C43" s="228" t="s">
        <v>742</v>
      </c>
      <c r="D43" s="233" t="s">
        <v>15</v>
      </c>
      <c r="E43" s="230">
        <v>645</v>
      </c>
      <c r="F43" s="230" t="s">
        <v>794</v>
      </c>
      <c r="G43" s="231">
        <v>90550</v>
      </c>
      <c r="H43" s="231">
        <f>G43*(1-Содержание!$I$13)</f>
        <v>90550</v>
      </c>
      <c r="I43" s="238"/>
      <c r="J43" s="352"/>
    </row>
    <row r="44" spans="1:10" s="232" customFormat="1" ht="16.5" customHeight="1">
      <c r="A44" s="226"/>
      <c r="B44" s="227" t="s">
        <v>871</v>
      </c>
      <c r="C44" s="228" t="s">
        <v>743</v>
      </c>
      <c r="D44" s="233" t="s">
        <v>15</v>
      </c>
      <c r="E44" s="230">
        <v>645</v>
      </c>
      <c r="F44" s="230" t="s">
        <v>795</v>
      </c>
      <c r="G44" s="231">
        <v>103250</v>
      </c>
      <c r="H44" s="231">
        <f>G44*(1-Содержание!$I$13)</f>
        <v>103250</v>
      </c>
      <c r="I44" s="238"/>
      <c r="J44" s="352"/>
    </row>
    <row r="45" spans="1:10" s="232" customFormat="1" ht="16.5" customHeight="1">
      <c r="A45" s="226"/>
      <c r="B45" s="227"/>
      <c r="C45" s="228"/>
      <c r="D45" s="233"/>
      <c r="E45" s="230"/>
      <c r="F45" s="230"/>
      <c r="G45" s="231"/>
      <c r="H45" s="231"/>
      <c r="I45" s="238"/>
      <c r="J45" s="352"/>
    </row>
    <row r="46" spans="1:10" s="232" customFormat="1" ht="16.5" customHeight="1">
      <c r="A46" s="226"/>
      <c r="B46" s="227" t="s">
        <v>872</v>
      </c>
      <c r="C46" s="228" t="s">
        <v>771</v>
      </c>
      <c r="D46" s="233" t="s">
        <v>559</v>
      </c>
      <c r="E46" s="230">
        <v>645</v>
      </c>
      <c r="F46" s="230" t="s">
        <v>791</v>
      </c>
      <c r="G46" s="231">
        <v>82380</v>
      </c>
      <c r="H46" s="231">
        <f>G46*(1-Содержание!$I$13)</f>
        <v>82380</v>
      </c>
      <c r="I46" s="238"/>
      <c r="J46" s="352"/>
    </row>
    <row r="47" spans="1:10" s="232" customFormat="1" ht="16.5" customHeight="1">
      <c r="A47" s="226"/>
      <c r="B47" s="227" t="s">
        <v>873</v>
      </c>
      <c r="C47" s="228" t="s">
        <v>772</v>
      </c>
      <c r="D47" s="233" t="s">
        <v>559</v>
      </c>
      <c r="E47" s="230">
        <v>645</v>
      </c>
      <c r="F47" s="230" t="s">
        <v>792</v>
      </c>
      <c r="G47" s="231">
        <v>86380</v>
      </c>
      <c r="H47" s="231">
        <f>G47*(1-Содержание!$I$13)</f>
        <v>86380</v>
      </c>
      <c r="I47" s="238"/>
      <c r="J47" s="352"/>
    </row>
    <row r="48" spans="1:10" s="232" customFormat="1" ht="16.5" customHeight="1">
      <c r="A48" s="226"/>
      <c r="B48" s="227" t="s">
        <v>874</v>
      </c>
      <c r="C48" s="228" t="s">
        <v>773</v>
      </c>
      <c r="D48" s="233" t="s">
        <v>559</v>
      </c>
      <c r="E48" s="230">
        <v>645</v>
      </c>
      <c r="F48" s="230" t="s">
        <v>793</v>
      </c>
      <c r="G48" s="231">
        <v>94360</v>
      </c>
      <c r="H48" s="231">
        <f>G48*(1-Содержание!$I$13)</f>
        <v>94360</v>
      </c>
      <c r="I48" s="238"/>
      <c r="J48" s="352"/>
    </row>
    <row r="49" spans="1:10" s="232" customFormat="1" ht="16.5" customHeight="1">
      <c r="A49" s="226"/>
      <c r="B49" s="227" t="s">
        <v>875</v>
      </c>
      <c r="C49" s="228" t="s">
        <v>774</v>
      </c>
      <c r="D49" s="233" t="s">
        <v>559</v>
      </c>
      <c r="E49" s="230">
        <v>645</v>
      </c>
      <c r="F49" s="230" t="s">
        <v>794</v>
      </c>
      <c r="G49" s="231">
        <v>105430</v>
      </c>
      <c r="H49" s="231">
        <f>G49*(1-Содержание!$I$13)</f>
        <v>105430</v>
      </c>
      <c r="I49" s="238"/>
      <c r="J49" s="352"/>
    </row>
    <row r="50" spans="1:10" s="232" customFormat="1" ht="16.5" customHeight="1">
      <c r="A50" s="226"/>
      <c r="B50" s="227" t="s">
        <v>876</v>
      </c>
      <c r="C50" s="228" t="s">
        <v>775</v>
      </c>
      <c r="D50" s="233" t="s">
        <v>559</v>
      </c>
      <c r="E50" s="230">
        <v>645</v>
      </c>
      <c r="F50" s="230" t="s">
        <v>795</v>
      </c>
      <c r="G50" s="231">
        <v>117770</v>
      </c>
      <c r="H50" s="231">
        <f>G50*(1-Содержание!$I$13)</f>
        <v>117770</v>
      </c>
      <c r="I50" s="238"/>
      <c r="J50" s="352"/>
    </row>
    <row r="51" spans="1:10" s="232" customFormat="1" ht="16.5" customHeight="1">
      <c r="A51" s="226"/>
      <c r="B51" s="227"/>
      <c r="C51" s="228"/>
      <c r="D51" s="233"/>
      <c r="E51" s="230"/>
      <c r="F51" s="230"/>
      <c r="G51" s="231"/>
      <c r="H51" s="231"/>
      <c r="I51" s="238"/>
      <c r="J51" s="352"/>
    </row>
    <row r="52" spans="1:10" s="232" customFormat="1" ht="16.5" customHeight="1">
      <c r="A52" s="226"/>
      <c r="B52" s="227" t="s">
        <v>877</v>
      </c>
      <c r="C52" s="228" t="s">
        <v>776</v>
      </c>
      <c r="D52" s="233" t="s">
        <v>767</v>
      </c>
      <c r="E52" s="230">
        <v>645</v>
      </c>
      <c r="F52" s="230" t="s">
        <v>791</v>
      </c>
      <c r="G52" s="231">
        <v>88740</v>
      </c>
      <c r="H52" s="231">
        <f>G52*(1-Содержание!$I$13)</f>
        <v>88740</v>
      </c>
      <c r="I52" s="238"/>
      <c r="J52" s="352"/>
    </row>
    <row r="53" spans="1:10" s="232" customFormat="1" ht="16.5" customHeight="1">
      <c r="A53" s="226"/>
      <c r="B53" s="227" t="s">
        <v>878</v>
      </c>
      <c r="C53" s="228" t="s">
        <v>777</v>
      </c>
      <c r="D53" s="233" t="s">
        <v>767</v>
      </c>
      <c r="E53" s="230">
        <v>645</v>
      </c>
      <c r="F53" s="230" t="s">
        <v>792</v>
      </c>
      <c r="G53" s="231">
        <v>93640</v>
      </c>
      <c r="H53" s="231">
        <f>G53*(1-Содержание!$I$13)</f>
        <v>93640</v>
      </c>
      <c r="I53" s="238"/>
      <c r="J53" s="352"/>
    </row>
    <row r="54" spans="1:10" s="232" customFormat="1" ht="16.5" customHeight="1">
      <c r="A54" s="226"/>
      <c r="B54" s="227" t="s">
        <v>879</v>
      </c>
      <c r="C54" s="228" t="s">
        <v>778</v>
      </c>
      <c r="D54" s="233" t="s">
        <v>767</v>
      </c>
      <c r="E54" s="230">
        <v>645</v>
      </c>
      <c r="F54" s="230" t="s">
        <v>793</v>
      </c>
      <c r="G54" s="231">
        <v>104160</v>
      </c>
      <c r="H54" s="231">
        <f>G54*(1-Содержание!$I$13)</f>
        <v>104160</v>
      </c>
      <c r="I54" s="238"/>
      <c r="J54" s="352"/>
    </row>
    <row r="55" spans="1:10" s="232" customFormat="1" ht="16.5" customHeight="1">
      <c r="A55" s="226"/>
      <c r="B55" s="227" t="s">
        <v>880</v>
      </c>
      <c r="C55" s="228" t="s">
        <v>779</v>
      </c>
      <c r="D55" s="233" t="s">
        <v>767</v>
      </c>
      <c r="E55" s="230">
        <v>645</v>
      </c>
      <c r="F55" s="230" t="s">
        <v>794</v>
      </c>
      <c r="G55" s="231">
        <v>113420</v>
      </c>
      <c r="H55" s="231">
        <f>G55*(1-Содержание!$I$13)</f>
        <v>113420</v>
      </c>
      <c r="I55" s="238"/>
      <c r="J55" s="352"/>
    </row>
    <row r="56" spans="1:10" s="232" customFormat="1" ht="16.5" customHeight="1">
      <c r="A56" s="226"/>
      <c r="B56" s="227" t="s">
        <v>881</v>
      </c>
      <c r="C56" s="228" t="s">
        <v>780</v>
      </c>
      <c r="D56" s="233" t="s">
        <v>767</v>
      </c>
      <c r="E56" s="230">
        <v>645</v>
      </c>
      <c r="F56" s="230" t="s">
        <v>795</v>
      </c>
      <c r="G56" s="231">
        <v>128660</v>
      </c>
      <c r="H56" s="231">
        <f>G56*(1-Содержание!$I$13)</f>
        <v>128660</v>
      </c>
      <c r="I56" s="238"/>
      <c r="J56" s="352"/>
    </row>
    <row r="57" spans="1:10" s="232" customFormat="1" ht="16.5" customHeight="1">
      <c r="A57" s="226"/>
      <c r="B57" s="227"/>
      <c r="C57" s="228"/>
      <c r="D57" s="233"/>
      <c r="E57" s="230"/>
      <c r="F57" s="230"/>
      <c r="G57" s="231"/>
      <c r="H57" s="231"/>
      <c r="I57" s="238"/>
      <c r="J57" s="352"/>
    </row>
    <row r="58" spans="1:10" s="232" customFormat="1" ht="16.5" customHeight="1">
      <c r="A58" s="226"/>
      <c r="B58" s="227" t="s">
        <v>882</v>
      </c>
      <c r="C58" s="228" t="s">
        <v>744</v>
      </c>
      <c r="D58" s="233" t="s">
        <v>15</v>
      </c>
      <c r="E58" s="230">
        <v>645</v>
      </c>
      <c r="F58" s="230" t="s">
        <v>791</v>
      </c>
      <c r="G58" s="231">
        <v>77140</v>
      </c>
      <c r="H58" s="231">
        <f>G58*(1-Содержание!$I$13)</f>
        <v>77140</v>
      </c>
      <c r="I58" s="238"/>
      <c r="J58" s="352"/>
    </row>
    <row r="59" spans="1:10" s="232" customFormat="1" ht="16.5" customHeight="1">
      <c r="A59" s="226"/>
      <c r="B59" s="227" t="s">
        <v>883</v>
      </c>
      <c r="C59" s="228" t="s">
        <v>745</v>
      </c>
      <c r="D59" s="233" t="s">
        <v>15</v>
      </c>
      <c r="E59" s="230">
        <v>645</v>
      </c>
      <c r="F59" s="230" t="s">
        <v>792</v>
      </c>
      <c r="G59" s="231">
        <v>79860</v>
      </c>
      <c r="H59" s="231">
        <f>G59*(1-Содержание!$I$13)</f>
        <v>79860</v>
      </c>
      <c r="I59" s="238"/>
      <c r="J59" s="352"/>
    </row>
    <row r="60" spans="1:10" s="232" customFormat="1" ht="16.5" customHeight="1">
      <c r="A60" s="226"/>
      <c r="B60" s="227" t="s">
        <v>884</v>
      </c>
      <c r="C60" s="228" t="s">
        <v>746</v>
      </c>
      <c r="D60" s="233" t="s">
        <v>15</v>
      </c>
      <c r="E60" s="230">
        <v>645</v>
      </c>
      <c r="F60" s="230" t="s">
        <v>793</v>
      </c>
      <c r="G60" s="231">
        <v>86410</v>
      </c>
      <c r="H60" s="231">
        <f>G60*(1-Содержание!$I$13)</f>
        <v>86410</v>
      </c>
      <c r="I60" s="238"/>
      <c r="J60" s="352"/>
    </row>
    <row r="61" spans="1:10" s="232" customFormat="1" ht="16.5" customHeight="1">
      <c r="A61" s="226"/>
      <c r="B61" s="227" t="s">
        <v>885</v>
      </c>
      <c r="C61" s="228" t="s">
        <v>747</v>
      </c>
      <c r="D61" s="233" t="s">
        <v>15</v>
      </c>
      <c r="E61" s="230">
        <v>645</v>
      </c>
      <c r="F61" s="230" t="s">
        <v>794</v>
      </c>
      <c r="G61" s="231">
        <v>99840</v>
      </c>
      <c r="H61" s="231">
        <f>G61*(1-Содержание!$I$13)</f>
        <v>99840</v>
      </c>
      <c r="I61" s="238"/>
      <c r="J61" s="352"/>
    </row>
    <row r="62" spans="1:10" s="232" customFormat="1" ht="16.5" customHeight="1">
      <c r="A62" s="226"/>
      <c r="B62" s="227" t="s">
        <v>886</v>
      </c>
      <c r="C62" s="228" t="s">
        <v>748</v>
      </c>
      <c r="D62" s="233" t="s">
        <v>15</v>
      </c>
      <c r="E62" s="230">
        <v>645</v>
      </c>
      <c r="F62" s="230" t="s">
        <v>795</v>
      </c>
      <c r="G62" s="231">
        <v>111370</v>
      </c>
      <c r="H62" s="231">
        <f>G62*(1-Содержание!$I$13)</f>
        <v>111370</v>
      </c>
      <c r="I62" s="238"/>
      <c r="J62" s="352"/>
    </row>
    <row r="63" spans="1:10" s="232" customFormat="1" ht="16.5" customHeight="1">
      <c r="A63" s="226"/>
      <c r="B63" s="227"/>
      <c r="C63" s="228"/>
      <c r="D63" s="233"/>
      <c r="E63" s="230"/>
      <c r="F63" s="230"/>
      <c r="G63" s="231"/>
      <c r="H63" s="231"/>
      <c r="I63" s="238"/>
      <c r="J63" s="352"/>
    </row>
    <row r="64" spans="1:10" s="232" customFormat="1" ht="16.5" customHeight="1">
      <c r="A64" s="226"/>
      <c r="B64" s="227" t="s">
        <v>887</v>
      </c>
      <c r="C64" s="228" t="s">
        <v>781</v>
      </c>
      <c r="D64" s="233" t="s">
        <v>559</v>
      </c>
      <c r="E64" s="230">
        <v>645</v>
      </c>
      <c r="F64" s="230" t="s">
        <v>791</v>
      </c>
      <c r="G64" s="231">
        <v>89300</v>
      </c>
      <c r="H64" s="231">
        <f>G64*(1-Содержание!$I$13)</f>
        <v>89300</v>
      </c>
      <c r="I64" s="238"/>
      <c r="J64" s="352"/>
    </row>
    <row r="65" spans="1:10" s="232" customFormat="1" ht="16.5" customHeight="1">
      <c r="A65" s="226"/>
      <c r="B65" s="227" t="s">
        <v>888</v>
      </c>
      <c r="C65" s="228" t="s">
        <v>782</v>
      </c>
      <c r="D65" s="233" t="s">
        <v>559</v>
      </c>
      <c r="E65" s="230">
        <v>645</v>
      </c>
      <c r="F65" s="230" t="s">
        <v>792</v>
      </c>
      <c r="G65" s="231">
        <v>93510</v>
      </c>
      <c r="H65" s="231">
        <f>G65*(1-Содержание!$I$13)</f>
        <v>93510</v>
      </c>
      <c r="I65" s="238"/>
      <c r="J65" s="352"/>
    </row>
    <row r="66" spans="1:10" s="232" customFormat="1" ht="16.5" customHeight="1">
      <c r="A66" s="226"/>
      <c r="B66" s="227" t="s">
        <v>889</v>
      </c>
      <c r="C66" s="228" t="s">
        <v>783</v>
      </c>
      <c r="D66" s="233" t="s">
        <v>559</v>
      </c>
      <c r="E66" s="230">
        <v>645</v>
      </c>
      <c r="F66" s="230" t="s">
        <v>793</v>
      </c>
      <c r="G66" s="231">
        <v>102020</v>
      </c>
      <c r="H66" s="231">
        <f>G66*(1-Содержание!$I$13)</f>
        <v>102020</v>
      </c>
      <c r="I66" s="238"/>
      <c r="J66" s="352"/>
    </row>
    <row r="67" spans="1:10" s="232" customFormat="1" ht="16.5" customHeight="1">
      <c r="A67" s="226"/>
      <c r="B67" s="227" t="s">
        <v>890</v>
      </c>
      <c r="C67" s="228" t="s">
        <v>784</v>
      </c>
      <c r="D67" s="233" t="s">
        <v>559</v>
      </c>
      <c r="E67" s="230">
        <v>645</v>
      </c>
      <c r="F67" s="230" t="s">
        <v>794</v>
      </c>
      <c r="G67" s="231">
        <v>113710</v>
      </c>
      <c r="H67" s="231">
        <f>G67*(1-Содержание!$I$13)</f>
        <v>113710</v>
      </c>
      <c r="I67" s="238"/>
      <c r="J67" s="352"/>
    </row>
    <row r="68" spans="1:10" s="232" customFormat="1" ht="16.5" customHeight="1">
      <c r="A68" s="226"/>
      <c r="B68" s="227" t="s">
        <v>891</v>
      </c>
      <c r="C68" s="228" t="s">
        <v>785</v>
      </c>
      <c r="D68" s="233" t="s">
        <v>559</v>
      </c>
      <c r="E68" s="230">
        <v>645</v>
      </c>
      <c r="F68" s="230" t="s">
        <v>795</v>
      </c>
      <c r="G68" s="231">
        <v>126740</v>
      </c>
      <c r="H68" s="231">
        <f>G68*(1-Содержание!$I$13)</f>
        <v>126740</v>
      </c>
      <c r="I68" s="238"/>
      <c r="J68" s="352"/>
    </row>
    <row r="69" spans="1:10" s="232" customFormat="1" ht="16.5" customHeight="1">
      <c r="A69" s="226"/>
      <c r="B69" s="227"/>
      <c r="C69" s="228"/>
      <c r="D69" s="233"/>
      <c r="E69" s="230"/>
      <c r="F69" s="230"/>
      <c r="G69" s="231"/>
      <c r="H69" s="231"/>
      <c r="I69" s="238"/>
      <c r="J69" s="352"/>
    </row>
    <row r="70" spans="1:10" s="232" customFormat="1" ht="16.5" customHeight="1">
      <c r="A70" s="226"/>
      <c r="B70" s="227" t="s">
        <v>892</v>
      </c>
      <c r="C70" s="228" t="s">
        <v>786</v>
      </c>
      <c r="D70" s="233" t="s">
        <v>767</v>
      </c>
      <c r="E70" s="230">
        <v>645</v>
      </c>
      <c r="F70" s="230" t="s">
        <v>791</v>
      </c>
      <c r="G70" s="231">
        <v>100180</v>
      </c>
      <c r="H70" s="231">
        <f>G70*(1-Содержание!$I$13)</f>
        <v>100180</v>
      </c>
      <c r="I70" s="238"/>
      <c r="J70" s="352"/>
    </row>
    <row r="71" spans="1:10" s="232" customFormat="1" ht="16.5" customHeight="1">
      <c r="A71" s="226"/>
      <c r="B71" s="227" t="s">
        <v>893</v>
      </c>
      <c r="C71" s="228" t="s">
        <v>787</v>
      </c>
      <c r="D71" s="233" t="s">
        <v>767</v>
      </c>
      <c r="E71" s="230">
        <v>645</v>
      </c>
      <c r="F71" s="230" t="s">
        <v>792</v>
      </c>
      <c r="G71" s="231">
        <v>105610</v>
      </c>
      <c r="H71" s="231">
        <f>G71*(1-Содержание!$I$13)</f>
        <v>105610</v>
      </c>
      <c r="I71" s="238"/>
      <c r="J71" s="352"/>
    </row>
    <row r="72" spans="1:10" s="232" customFormat="1" ht="16.5" customHeight="1">
      <c r="A72" s="226"/>
      <c r="B72" s="227" t="s">
        <v>894</v>
      </c>
      <c r="C72" s="228" t="s">
        <v>788</v>
      </c>
      <c r="D72" s="233" t="s">
        <v>767</v>
      </c>
      <c r="E72" s="230">
        <v>645</v>
      </c>
      <c r="F72" s="230" t="s">
        <v>793</v>
      </c>
      <c r="G72" s="231">
        <v>117210</v>
      </c>
      <c r="H72" s="231">
        <f>G72*(1-Содержание!$I$13)</f>
        <v>117210</v>
      </c>
      <c r="I72" s="238"/>
      <c r="J72" s="352"/>
    </row>
    <row r="73" spans="1:10" s="232" customFormat="1" ht="16.5" customHeight="1">
      <c r="A73" s="226"/>
      <c r="B73" s="227" t="s">
        <v>895</v>
      </c>
      <c r="C73" s="228" t="s">
        <v>789</v>
      </c>
      <c r="D73" s="233" t="s">
        <v>767</v>
      </c>
      <c r="E73" s="230">
        <v>645</v>
      </c>
      <c r="F73" s="230" t="s">
        <v>794</v>
      </c>
      <c r="G73" s="231">
        <v>127410</v>
      </c>
      <c r="H73" s="231">
        <f>G73*(1-Содержание!$I$13)</f>
        <v>127410</v>
      </c>
      <c r="I73" s="238"/>
      <c r="J73" s="352"/>
    </row>
    <row r="74" spans="1:10" s="232" customFormat="1" ht="16.5" customHeight="1">
      <c r="A74" s="226"/>
      <c r="B74" s="227" t="s">
        <v>896</v>
      </c>
      <c r="C74" s="228" t="s">
        <v>790</v>
      </c>
      <c r="D74" s="233" t="s">
        <v>767</v>
      </c>
      <c r="E74" s="230">
        <v>645</v>
      </c>
      <c r="F74" s="230" t="s">
        <v>795</v>
      </c>
      <c r="G74" s="231">
        <v>144290</v>
      </c>
      <c r="H74" s="231">
        <f>G74*(1-Содержание!$I$13)</f>
        <v>144290</v>
      </c>
      <c r="I74" s="238"/>
      <c r="J74" s="352"/>
    </row>
    <row r="75" spans="1:10" ht="21" customHeight="1">
      <c r="A75" s="201"/>
      <c r="B75" s="215"/>
      <c r="C75" s="201" t="s">
        <v>770</v>
      </c>
      <c r="D75" s="223"/>
      <c r="E75" s="224"/>
      <c r="F75" s="216"/>
      <c r="G75" s="216"/>
      <c r="H75" s="225"/>
      <c r="J75" s="352"/>
    </row>
    <row r="76" spans="1:10" s="232" customFormat="1" ht="16.5" customHeight="1">
      <c r="A76" s="226"/>
      <c r="B76" s="227" t="s">
        <v>589</v>
      </c>
      <c r="C76" s="228" t="s">
        <v>749</v>
      </c>
      <c r="D76" s="233" t="s">
        <v>15</v>
      </c>
      <c r="E76" s="230">
        <v>645</v>
      </c>
      <c r="F76" s="230" t="s">
        <v>594</v>
      </c>
      <c r="G76" s="231">
        <v>61810</v>
      </c>
      <c r="H76" s="231">
        <f>G76*(1-Содержание!$I$13)</f>
        <v>61810</v>
      </c>
      <c r="I76" s="238"/>
      <c r="J76" s="352"/>
    </row>
    <row r="77" spans="1:10" s="232" customFormat="1" ht="16.5" customHeight="1">
      <c r="A77" s="226"/>
      <c r="B77" s="227" t="s">
        <v>590</v>
      </c>
      <c r="C77" s="228" t="s">
        <v>750</v>
      </c>
      <c r="D77" s="233" t="s">
        <v>15</v>
      </c>
      <c r="E77" s="230">
        <v>645</v>
      </c>
      <c r="F77" s="230" t="s">
        <v>595</v>
      </c>
      <c r="G77" s="231">
        <v>65760</v>
      </c>
      <c r="H77" s="231">
        <f>G77*(1-Содержание!$I$13)</f>
        <v>65760</v>
      </c>
      <c r="I77" s="238"/>
      <c r="J77" s="352"/>
    </row>
    <row r="78" spans="1:10" s="232" customFormat="1" ht="16.5" customHeight="1">
      <c r="A78" s="226"/>
      <c r="B78" s="227" t="s">
        <v>592</v>
      </c>
      <c r="C78" s="228" t="s">
        <v>751</v>
      </c>
      <c r="D78" s="233" t="s">
        <v>15</v>
      </c>
      <c r="E78" s="230">
        <v>645</v>
      </c>
      <c r="F78" s="230" t="s">
        <v>596</v>
      </c>
      <c r="G78" s="231">
        <v>69980</v>
      </c>
      <c r="H78" s="231">
        <f>G78*(1-Содержание!$I$13)</f>
        <v>69980</v>
      </c>
      <c r="I78" s="238"/>
      <c r="J78" s="352"/>
    </row>
    <row r="79" spans="1:10" s="232" customFormat="1" ht="16.5" customHeight="1">
      <c r="A79" s="226"/>
      <c r="B79" s="227" t="s">
        <v>593</v>
      </c>
      <c r="C79" s="228" t="s">
        <v>752</v>
      </c>
      <c r="D79" s="233" t="s">
        <v>15</v>
      </c>
      <c r="E79" s="230">
        <v>645</v>
      </c>
      <c r="F79" s="230" t="s">
        <v>597</v>
      </c>
      <c r="G79" s="231">
        <v>78070</v>
      </c>
      <c r="H79" s="231">
        <f>G79*(1-Содержание!$I$13)</f>
        <v>78070</v>
      </c>
      <c r="I79" s="238"/>
      <c r="J79" s="352"/>
    </row>
    <row r="80" spans="1:10" s="232" customFormat="1" ht="16.5" customHeight="1">
      <c r="A80" s="226"/>
      <c r="B80" s="227" t="s">
        <v>591</v>
      </c>
      <c r="C80" s="228" t="s">
        <v>753</v>
      </c>
      <c r="D80" s="233" t="s">
        <v>15</v>
      </c>
      <c r="E80" s="230">
        <v>645</v>
      </c>
      <c r="F80" s="230" t="s">
        <v>598</v>
      </c>
      <c r="G80" s="231">
        <v>84340</v>
      </c>
      <c r="H80" s="231">
        <f>G80*(1-Содержание!$I$13)</f>
        <v>84340</v>
      </c>
      <c r="I80" s="238"/>
      <c r="J80" s="352"/>
    </row>
    <row r="81" spans="1:10" ht="21" customHeight="1">
      <c r="A81" s="201"/>
      <c r="B81" s="215"/>
      <c r="C81" s="201" t="s">
        <v>754</v>
      </c>
      <c r="D81" s="223"/>
      <c r="E81" s="224"/>
      <c r="F81" s="216"/>
      <c r="G81" s="216"/>
      <c r="H81" s="225"/>
      <c r="J81" s="352"/>
    </row>
    <row r="82" spans="1:10" s="232" customFormat="1" ht="16.5" customHeight="1">
      <c r="A82" s="226"/>
      <c r="B82" s="227" t="s">
        <v>897</v>
      </c>
      <c r="C82" s="228" t="s">
        <v>37</v>
      </c>
      <c r="D82" s="233" t="s">
        <v>15</v>
      </c>
      <c r="E82" s="230">
        <v>765</v>
      </c>
      <c r="F82" s="230" t="s">
        <v>38</v>
      </c>
      <c r="G82" s="231">
        <v>76230</v>
      </c>
      <c r="H82" s="231">
        <f>G82*(1-Содержание!$I$13)</f>
        <v>76230</v>
      </c>
      <c r="I82" s="238"/>
      <c r="J82" s="352"/>
    </row>
    <row r="83" spans="1:10" s="232" customFormat="1" ht="16.5" customHeight="1">
      <c r="A83" s="226"/>
      <c r="B83" s="227" t="s">
        <v>898</v>
      </c>
      <c r="C83" s="228" t="s">
        <v>39</v>
      </c>
      <c r="D83" s="233" t="s">
        <v>15</v>
      </c>
      <c r="E83" s="230">
        <v>765</v>
      </c>
      <c r="F83" s="230" t="s">
        <v>40</v>
      </c>
      <c r="G83" s="231">
        <v>80580</v>
      </c>
      <c r="H83" s="231">
        <f>G83*(1-Содержание!$I$13)</f>
        <v>80580</v>
      </c>
      <c r="I83" s="238"/>
      <c r="J83" s="352"/>
    </row>
    <row r="84" spans="1:10" s="232" customFormat="1" ht="16.5" customHeight="1">
      <c r="A84" s="226"/>
      <c r="B84" s="227" t="s">
        <v>899</v>
      </c>
      <c r="C84" s="228" t="s">
        <v>41</v>
      </c>
      <c r="D84" s="233" t="s">
        <v>15</v>
      </c>
      <c r="E84" s="230">
        <v>765</v>
      </c>
      <c r="F84" s="230" t="s">
        <v>42</v>
      </c>
      <c r="G84" s="231">
        <v>96900</v>
      </c>
      <c r="H84" s="231">
        <f>G84*(1-Содержание!$I$13)</f>
        <v>96900</v>
      </c>
      <c r="I84" s="238"/>
      <c r="J84" s="352"/>
    </row>
    <row r="85" spans="1:10" s="232" customFormat="1" ht="16.5" customHeight="1">
      <c r="A85" s="226"/>
      <c r="B85" s="227"/>
      <c r="C85" s="228"/>
      <c r="D85" s="233"/>
      <c r="E85" s="230"/>
      <c r="F85" s="230"/>
      <c r="G85" s="231"/>
      <c r="H85" s="231"/>
      <c r="I85" s="238"/>
      <c r="J85" s="352"/>
    </row>
    <row r="86" spans="1:10" s="232" customFormat="1" ht="16.5" customHeight="1">
      <c r="A86" s="226"/>
      <c r="B86" s="227" t="s">
        <v>900</v>
      </c>
      <c r="C86" s="228" t="s">
        <v>43</v>
      </c>
      <c r="D86" s="233" t="s">
        <v>24</v>
      </c>
      <c r="E86" s="230">
        <v>765</v>
      </c>
      <c r="F86" s="230" t="s">
        <v>38</v>
      </c>
      <c r="G86" s="231">
        <v>91290</v>
      </c>
      <c r="H86" s="231">
        <f>G86*(1-Содержание!$I$13)</f>
        <v>91290</v>
      </c>
      <c r="I86" s="238"/>
      <c r="J86" s="352"/>
    </row>
    <row r="87" spans="1:10" s="232" customFormat="1" ht="16.5" customHeight="1">
      <c r="A87" s="226"/>
      <c r="B87" s="227" t="s">
        <v>901</v>
      </c>
      <c r="C87" s="228" t="s">
        <v>44</v>
      </c>
      <c r="D87" s="233" t="s">
        <v>24</v>
      </c>
      <c r="E87" s="230">
        <v>765</v>
      </c>
      <c r="F87" s="230" t="s">
        <v>40</v>
      </c>
      <c r="G87" s="231">
        <v>96920</v>
      </c>
      <c r="H87" s="231">
        <f>G87*(1-Содержание!$I$13)</f>
        <v>96920</v>
      </c>
      <c r="I87" s="238"/>
      <c r="J87" s="352"/>
    </row>
    <row r="88" spans="1:10" s="232" customFormat="1" ht="16.5" customHeight="1">
      <c r="A88" s="226"/>
      <c r="B88" s="227" t="s">
        <v>902</v>
      </c>
      <c r="C88" s="228" t="s">
        <v>45</v>
      </c>
      <c r="D88" s="233" t="s">
        <v>24</v>
      </c>
      <c r="E88" s="230">
        <v>765</v>
      </c>
      <c r="F88" s="230" t="s">
        <v>42</v>
      </c>
      <c r="G88" s="231">
        <v>113070</v>
      </c>
      <c r="H88" s="231">
        <f>G88*(1-Содержание!$I$13)</f>
        <v>113070</v>
      </c>
      <c r="I88" s="238"/>
      <c r="J88" s="352"/>
    </row>
    <row r="89" spans="1:10" s="232" customFormat="1" ht="16.5" customHeight="1">
      <c r="A89" s="226"/>
      <c r="B89" s="227"/>
      <c r="C89" s="228"/>
      <c r="D89" s="233"/>
      <c r="E89" s="230"/>
      <c r="F89" s="230"/>
      <c r="G89" s="231"/>
      <c r="H89" s="231"/>
      <c r="I89" s="238"/>
      <c r="J89" s="352"/>
    </row>
    <row r="90" spans="1:10" s="232" customFormat="1" ht="16.5" customHeight="1">
      <c r="A90" s="226"/>
      <c r="B90" s="227" t="s">
        <v>903</v>
      </c>
      <c r="C90" s="228" t="s">
        <v>46</v>
      </c>
      <c r="D90" s="233" t="s">
        <v>796</v>
      </c>
      <c r="E90" s="230">
        <v>765</v>
      </c>
      <c r="F90" s="230" t="s">
        <v>38</v>
      </c>
      <c r="G90" s="231">
        <v>117060</v>
      </c>
      <c r="H90" s="231">
        <f>G90*(1-Содержание!$I$13)</f>
        <v>117060</v>
      </c>
      <c r="I90" s="238"/>
      <c r="J90" s="352"/>
    </row>
    <row r="91" spans="1:10" s="232" customFormat="1" ht="16.5" customHeight="1">
      <c r="A91" s="226"/>
      <c r="B91" s="227" t="s">
        <v>904</v>
      </c>
      <c r="C91" s="228" t="s">
        <v>47</v>
      </c>
      <c r="D91" s="233" t="s">
        <v>796</v>
      </c>
      <c r="E91" s="230">
        <v>765</v>
      </c>
      <c r="F91" s="230" t="s">
        <v>40</v>
      </c>
      <c r="G91" s="231">
        <v>118770</v>
      </c>
      <c r="H91" s="231">
        <f>G91*(1-Содержание!$I$13)</f>
        <v>118770</v>
      </c>
      <c r="I91" s="238"/>
      <c r="J91" s="352"/>
    </row>
    <row r="92" spans="1:10" s="232" customFormat="1" ht="16.5" customHeight="1">
      <c r="A92" s="226"/>
      <c r="B92" s="227" t="s">
        <v>905</v>
      </c>
      <c r="C92" s="228" t="s">
        <v>48</v>
      </c>
      <c r="D92" s="233" t="s">
        <v>796</v>
      </c>
      <c r="E92" s="230">
        <v>765</v>
      </c>
      <c r="F92" s="230" t="s">
        <v>42</v>
      </c>
      <c r="G92" s="231">
        <v>142650</v>
      </c>
      <c r="H92" s="231">
        <f>G92*(1-Содержание!$I$13)</f>
        <v>142650</v>
      </c>
      <c r="I92" s="238"/>
      <c r="J92" s="352"/>
    </row>
    <row r="93" spans="1:10" ht="21" customHeight="1">
      <c r="A93" s="201"/>
      <c r="B93" s="215"/>
      <c r="C93" s="201" t="s">
        <v>755</v>
      </c>
      <c r="D93" s="223"/>
      <c r="E93" s="224"/>
      <c r="F93" s="216"/>
      <c r="G93" s="216"/>
      <c r="H93" s="225"/>
      <c r="J93" s="352"/>
    </row>
    <row r="94" spans="1:10" s="232" customFormat="1" ht="16.5" customHeight="1">
      <c r="A94" s="226"/>
      <c r="B94" s="227" t="s">
        <v>906</v>
      </c>
      <c r="C94" s="228" t="s">
        <v>49</v>
      </c>
      <c r="D94" s="233" t="s">
        <v>15</v>
      </c>
      <c r="E94" s="230">
        <v>790</v>
      </c>
      <c r="F94" s="230" t="s">
        <v>50</v>
      </c>
      <c r="G94" s="231">
        <v>93650</v>
      </c>
      <c r="H94" s="231">
        <f>G94*(1-Содержание!$I$13)</f>
        <v>93650</v>
      </c>
      <c r="I94" s="238"/>
      <c r="J94" s="352"/>
    </row>
    <row r="95" spans="1:10" s="232" customFormat="1" ht="16.5" customHeight="1">
      <c r="A95" s="226"/>
      <c r="B95" s="227" t="s">
        <v>907</v>
      </c>
      <c r="C95" s="228" t="s">
        <v>51</v>
      </c>
      <c r="D95" s="233" t="s">
        <v>15</v>
      </c>
      <c r="E95" s="230">
        <v>790</v>
      </c>
      <c r="F95" s="230" t="s">
        <v>52</v>
      </c>
      <c r="G95" s="231">
        <v>95150</v>
      </c>
      <c r="H95" s="231">
        <f>G95*(1-Содержание!$I$13)</f>
        <v>95150</v>
      </c>
      <c r="I95" s="238"/>
      <c r="J95" s="352"/>
    </row>
    <row r="96" spans="1:10" s="232" customFormat="1" ht="16.5" customHeight="1">
      <c r="A96" s="226"/>
      <c r="B96" s="227" t="s">
        <v>908</v>
      </c>
      <c r="C96" s="228" t="s">
        <v>53</v>
      </c>
      <c r="D96" s="233" t="s">
        <v>15</v>
      </c>
      <c r="E96" s="230">
        <v>790</v>
      </c>
      <c r="F96" s="230" t="s">
        <v>54</v>
      </c>
      <c r="G96" s="231">
        <v>101520</v>
      </c>
      <c r="H96" s="231">
        <f>G96*(1-Содержание!$I$13)</f>
        <v>101520</v>
      </c>
      <c r="I96" s="238"/>
      <c r="J96" s="352"/>
    </row>
    <row r="97" spans="1:10" s="232" customFormat="1" ht="16.5" customHeight="1">
      <c r="A97" s="226"/>
      <c r="B97" s="227" t="s">
        <v>909</v>
      </c>
      <c r="C97" s="228" t="s">
        <v>55</v>
      </c>
      <c r="D97" s="233" t="s">
        <v>15</v>
      </c>
      <c r="E97" s="230">
        <v>790</v>
      </c>
      <c r="F97" s="230" t="s">
        <v>56</v>
      </c>
      <c r="G97" s="231">
        <v>102680</v>
      </c>
      <c r="H97" s="231">
        <f>G97*(1-Содержание!$I$13)</f>
        <v>102680</v>
      </c>
      <c r="I97" s="238"/>
      <c r="J97" s="352"/>
    </row>
    <row r="98" spans="1:10" s="232" customFormat="1" ht="16.5" customHeight="1">
      <c r="A98" s="226"/>
      <c r="B98" s="337" t="s">
        <v>910</v>
      </c>
      <c r="C98" s="228" t="s">
        <v>57</v>
      </c>
      <c r="D98" s="233" t="s">
        <v>15</v>
      </c>
      <c r="E98" s="230">
        <v>790</v>
      </c>
      <c r="F98" s="230" t="s">
        <v>58</v>
      </c>
      <c r="G98" s="231">
        <v>154410</v>
      </c>
      <c r="H98" s="231">
        <f>G98*(1-Содержание!$I$13)</f>
        <v>154410</v>
      </c>
      <c r="I98" s="238"/>
      <c r="J98" s="352"/>
    </row>
    <row r="99" spans="1:10" s="232" customFormat="1" ht="16.5" customHeight="1">
      <c r="A99" s="226"/>
      <c r="B99" s="227" t="s">
        <v>911</v>
      </c>
      <c r="C99" s="228" t="s">
        <v>59</v>
      </c>
      <c r="D99" s="233" t="s">
        <v>15</v>
      </c>
      <c r="E99" s="230">
        <v>790</v>
      </c>
      <c r="F99" s="230" t="s">
        <v>60</v>
      </c>
      <c r="G99" s="231">
        <v>167560</v>
      </c>
      <c r="H99" s="231">
        <f>G99*(1-Содержание!$I$13)</f>
        <v>167560</v>
      </c>
      <c r="I99" s="238"/>
      <c r="J99" s="352"/>
    </row>
    <row r="100" spans="1:10" s="232" customFormat="1" ht="16.5" customHeight="1">
      <c r="A100" s="226"/>
      <c r="B100" s="227" t="s">
        <v>912</v>
      </c>
      <c r="C100" s="228" t="s">
        <v>61</v>
      </c>
      <c r="D100" s="233" t="s">
        <v>15</v>
      </c>
      <c r="E100" s="230">
        <v>790</v>
      </c>
      <c r="F100" s="230" t="s">
        <v>62</v>
      </c>
      <c r="G100" s="231">
        <v>176040</v>
      </c>
      <c r="H100" s="231">
        <f>G100*(1-Содержание!$I$13)</f>
        <v>176040</v>
      </c>
      <c r="I100" s="238"/>
      <c r="J100" s="352"/>
    </row>
    <row r="101" spans="1:10" s="232" customFormat="1" ht="16.5" customHeight="1">
      <c r="A101" s="226"/>
      <c r="B101" s="227" t="s">
        <v>913</v>
      </c>
      <c r="C101" s="228" t="s">
        <v>319</v>
      </c>
      <c r="D101" s="233" t="s">
        <v>15</v>
      </c>
      <c r="E101" s="230">
        <v>790</v>
      </c>
      <c r="F101" s="230" t="s">
        <v>50</v>
      </c>
      <c r="G101" s="231">
        <v>77640</v>
      </c>
      <c r="H101" s="231">
        <f>G101*(1-Содержание!$I$13)</f>
        <v>77640</v>
      </c>
      <c r="I101" s="238"/>
      <c r="J101" s="352"/>
    </row>
    <row r="102" spans="1:10" s="232" customFormat="1" ht="16.5" customHeight="1">
      <c r="A102" s="226"/>
      <c r="B102" s="227" t="s">
        <v>914</v>
      </c>
      <c r="C102" s="228" t="s">
        <v>63</v>
      </c>
      <c r="D102" s="233" t="s">
        <v>15</v>
      </c>
      <c r="E102" s="230">
        <v>790</v>
      </c>
      <c r="F102" s="230" t="s">
        <v>52</v>
      </c>
      <c r="G102" s="231">
        <v>82360</v>
      </c>
      <c r="H102" s="231">
        <f>G102*(1-Содержание!$I$13)</f>
        <v>82360</v>
      </c>
      <c r="I102" s="238"/>
      <c r="J102" s="352"/>
    </row>
    <row r="103" spans="1:10" s="232" customFormat="1" ht="16.5" customHeight="1">
      <c r="A103" s="226"/>
      <c r="B103" s="227" t="s">
        <v>915</v>
      </c>
      <c r="C103" s="228" t="s">
        <v>64</v>
      </c>
      <c r="D103" s="233" t="s">
        <v>15</v>
      </c>
      <c r="E103" s="230">
        <v>790</v>
      </c>
      <c r="F103" s="230" t="s">
        <v>54</v>
      </c>
      <c r="G103" s="231">
        <v>98780</v>
      </c>
      <c r="H103" s="231">
        <f>G103*(1-Содержание!$I$13)</f>
        <v>98780</v>
      </c>
      <c r="I103" s="238"/>
      <c r="J103" s="352"/>
    </row>
    <row r="104" spans="1:10" s="232" customFormat="1" ht="16.5" customHeight="1">
      <c r="A104" s="226"/>
      <c r="B104" s="227" t="s">
        <v>916</v>
      </c>
      <c r="C104" s="228" t="s">
        <v>65</v>
      </c>
      <c r="D104" s="233" t="s">
        <v>15</v>
      </c>
      <c r="E104" s="230">
        <v>790</v>
      </c>
      <c r="F104" s="230" t="s">
        <v>56</v>
      </c>
      <c r="G104" s="231">
        <v>99900</v>
      </c>
      <c r="H104" s="231">
        <f>G104*(1-Содержание!$I$13)</f>
        <v>99900</v>
      </c>
      <c r="I104" s="238"/>
      <c r="J104" s="352"/>
    </row>
    <row r="105" spans="1:10" s="232" customFormat="1" ht="16.5" customHeight="1">
      <c r="A105" s="226"/>
      <c r="B105" s="227" t="s">
        <v>917</v>
      </c>
      <c r="C105" s="228" t="s">
        <v>66</v>
      </c>
      <c r="D105" s="233" t="s">
        <v>15</v>
      </c>
      <c r="E105" s="230">
        <v>790</v>
      </c>
      <c r="F105" s="230" t="s">
        <v>58</v>
      </c>
      <c r="G105" s="231">
        <v>122200</v>
      </c>
      <c r="H105" s="231">
        <f>G105*(1-Содержание!$I$13)</f>
        <v>122200</v>
      </c>
      <c r="I105" s="238"/>
      <c r="J105" s="352"/>
    </row>
    <row r="106" spans="1:10" s="232" customFormat="1" ht="16.5" customHeight="1">
      <c r="A106" s="226"/>
      <c r="B106" s="227" t="s">
        <v>918</v>
      </c>
      <c r="C106" s="228" t="s">
        <v>67</v>
      </c>
      <c r="D106" s="233" t="s">
        <v>15</v>
      </c>
      <c r="E106" s="230">
        <v>790</v>
      </c>
      <c r="F106" s="230" t="s">
        <v>60</v>
      </c>
      <c r="G106" s="231">
        <v>159200</v>
      </c>
      <c r="H106" s="231">
        <f>G106*(1-Содержание!$I$13)</f>
        <v>159200</v>
      </c>
      <c r="I106" s="238"/>
      <c r="J106" s="352"/>
    </row>
    <row r="107" spans="1:10" s="232" customFormat="1" ht="16.5" customHeight="1">
      <c r="A107" s="226"/>
      <c r="B107" s="227" t="s">
        <v>919</v>
      </c>
      <c r="C107" s="228" t="s">
        <v>68</v>
      </c>
      <c r="D107" s="233" t="s">
        <v>15</v>
      </c>
      <c r="E107" s="230">
        <v>790</v>
      </c>
      <c r="F107" s="230" t="s">
        <v>62</v>
      </c>
      <c r="G107" s="231">
        <v>168080</v>
      </c>
      <c r="H107" s="231">
        <f>G107*(1-Содержание!$I$13)</f>
        <v>168080</v>
      </c>
      <c r="I107" s="238"/>
      <c r="J107" s="352"/>
    </row>
    <row r="108" spans="1:10" s="232" customFormat="1" ht="16.5" customHeight="1">
      <c r="A108" s="226"/>
      <c r="B108" s="227"/>
      <c r="C108" s="228"/>
      <c r="D108" s="233"/>
      <c r="E108" s="230"/>
      <c r="F108" s="230"/>
      <c r="G108" s="231"/>
      <c r="H108" s="231"/>
      <c r="I108" s="238"/>
      <c r="J108" s="352"/>
    </row>
    <row r="109" spans="1:10" s="232" customFormat="1" ht="16.5" customHeight="1">
      <c r="A109" s="226"/>
      <c r="B109" s="227" t="s">
        <v>920</v>
      </c>
      <c r="C109" s="228" t="s">
        <v>69</v>
      </c>
      <c r="D109" s="233" t="s">
        <v>24</v>
      </c>
      <c r="E109" s="230">
        <v>790</v>
      </c>
      <c r="F109" s="230" t="s">
        <v>50</v>
      </c>
      <c r="G109" s="231">
        <v>92680</v>
      </c>
      <c r="H109" s="231">
        <f>G109*(1-Содержание!$I$13)</f>
        <v>92680</v>
      </c>
      <c r="I109" s="238"/>
      <c r="J109" s="352"/>
    </row>
    <row r="110" spans="1:10" s="232" customFormat="1" ht="16.5" customHeight="1">
      <c r="A110" s="226"/>
      <c r="B110" s="227" t="s">
        <v>921</v>
      </c>
      <c r="C110" s="228" t="s">
        <v>70</v>
      </c>
      <c r="D110" s="233" t="s">
        <v>24</v>
      </c>
      <c r="E110" s="230">
        <v>790</v>
      </c>
      <c r="F110" s="230" t="s">
        <v>52</v>
      </c>
      <c r="G110" s="231">
        <v>98640</v>
      </c>
      <c r="H110" s="231">
        <f>G110*(1-Содержание!$I$13)</f>
        <v>98640</v>
      </c>
      <c r="I110" s="238"/>
      <c r="J110" s="352"/>
    </row>
    <row r="111" spans="1:10" s="232" customFormat="1" ht="16.5" customHeight="1">
      <c r="A111" s="226"/>
      <c r="B111" s="227" t="s">
        <v>922</v>
      </c>
      <c r="C111" s="228" t="s">
        <v>71</v>
      </c>
      <c r="D111" s="233" t="s">
        <v>24</v>
      </c>
      <c r="E111" s="230">
        <v>790</v>
      </c>
      <c r="F111" s="230" t="s">
        <v>54</v>
      </c>
      <c r="G111" s="231">
        <v>114880</v>
      </c>
      <c r="H111" s="231">
        <f>G111*(1-Содержание!$I$13)</f>
        <v>114880</v>
      </c>
      <c r="I111" s="238"/>
      <c r="J111" s="352"/>
    </row>
    <row r="112" spans="1:10" s="232" customFormat="1" ht="16.5" customHeight="1">
      <c r="A112" s="226"/>
      <c r="B112" s="227" t="s">
        <v>923</v>
      </c>
      <c r="C112" s="228" t="s">
        <v>72</v>
      </c>
      <c r="D112" s="233" t="s">
        <v>24</v>
      </c>
      <c r="E112" s="230">
        <v>790</v>
      </c>
      <c r="F112" s="230" t="s">
        <v>56</v>
      </c>
      <c r="G112" s="231">
        <v>118030</v>
      </c>
      <c r="H112" s="231">
        <f>G112*(1-Содержание!$I$13)</f>
        <v>118030</v>
      </c>
      <c r="I112" s="238"/>
      <c r="J112" s="352"/>
    </row>
    <row r="113" spans="1:10" s="232" customFormat="1" ht="16.5" customHeight="1">
      <c r="A113" s="226"/>
      <c r="B113" s="227" t="s">
        <v>924</v>
      </c>
      <c r="C113" s="228" t="s">
        <v>73</v>
      </c>
      <c r="D113" s="233" t="s">
        <v>24</v>
      </c>
      <c r="E113" s="230">
        <v>790</v>
      </c>
      <c r="F113" s="230" t="s">
        <v>58</v>
      </c>
      <c r="G113" s="231">
        <v>131760</v>
      </c>
      <c r="H113" s="231">
        <f>G113*(1-Содержание!$I$13)</f>
        <v>131760</v>
      </c>
      <c r="I113" s="238"/>
      <c r="J113" s="352"/>
    </row>
    <row r="114" spans="1:10" s="232" customFormat="1" ht="16.5" customHeight="1">
      <c r="A114" s="226"/>
      <c r="B114" s="227" t="s">
        <v>925</v>
      </c>
      <c r="C114" s="228" t="s">
        <v>74</v>
      </c>
      <c r="D114" s="233" t="s">
        <v>24</v>
      </c>
      <c r="E114" s="230">
        <v>790</v>
      </c>
      <c r="F114" s="230" t="s">
        <v>60</v>
      </c>
      <c r="G114" s="231">
        <v>170190</v>
      </c>
      <c r="H114" s="231">
        <f>G114*(1-Содержание!$I$13)</f>
        <v>170190</v>
      </c>
      <c r="I114" s="238"/>
      <c r="J114" s="352"/>
    </row>
    <row r="115" spans="1:10" s="232" customFormat="1" ht="16.5" customHeight="1">
      <c r="A115" s="226"/>
      <c r="B115" s="227" t="s">
        <v>926</v>
      </c>
      <c r="C115" s="228" t="s">
        <v>75</v>
      </c>
      <c r="D115" s="233" t="s">
        <v>24</v>
      </c>
      <c r="E115" s="230">
        <v>790</v>
      </c>
      <c r="F115" s="230" t="s">
        <v>62</v>
      </c>
      <c r="G115" s="231">
        <v>203030</v>
      </c>
      <c r="H115" s="231">
        <f>G115*(1-Содержание!$I$13)</f>
        <v>203030</v>
      </c>
      <c r="I115" s="238"/>
      <c r="J115" s="352"/>
    </row>
    <row r="116" spans="1:10" s="232" customFormat="1" ht="16.5" customHeight="1">
      <c r="A116" s="226"/>
      <c r="B116" s="227"/>
      <c r="C116" s="228"/>
      <c r="D116" s="233"/>
      <c r="E116" s="230"/>
      <c r="F116" s="230"/>
      <c r="G116" s="231"/>
      <c r="H116" s="231"/>
      <c r="I116" s="238"/>
      <c r="J116" s="352"/>
    </row>
    <row r="117" spans="1:10" s="232" customFormat="1" ht="16.5" customHeight="1">
      <c r="A117" s="226"/>
      <c r="B117" s="227" t="s">
        <v>927</v>
      </c>
      <c r="C117" s="228" t="s">
        <v>76</v>
      </c>
      <c r="D117" s="233" t="s">
        <v>15</v>
      </c>
      <c r="E117" s="230">
        <v>790</v>
      </c>
      <c r="F117" s="230" t="s">
        <v>77</v>
      </c>
      <c r="G117" s="231">
        <v>80710</v>
      </c>
      <c r="H117" s="231">
        <f>G117*(1-Содержание!$I$13)</f>
        <v>80710</v>
      </c>
      <c r="I117" s="238"/>
      <c r="J117" s="352"/>
    </row>
    <row r="118" spans="1:10" s="232" customFormat="1" ht="16.5" customHeight="1">
      <c r="A118" s="226"/>
      <c r="B118" s="227" t="s">
        <v>928</v>
      </c>
      <c r="C118" s="228" t="s">
        <v>78</v>
      </c>
      <c r="D118" s="233" t="s">
        <v>15</v>
      </c>
      <c r="E118" s="230">
        <v>790</v>
      </c>
      <c r="F118" s="230" t="s">
        <v>79</v>
      </c>
      <c r="G118" s="231">
        <v>92480</v>
      </c>
      <c r="H118" s="231">
        <f>G118*(1-Содержание!$I$13)</f>
        <v>92480</v>
      </c>
      <c r="I118" s="238"/>
      <c r="J118" s="352"/>
    </row>
    <row r="119" spans="1:10" s="232" customFormat="1" ht="16.5" customHeight="1">
      <c r="A119" s="226"/>
      <c r="B119" s="227" t="s">
        <v>929</v>
      </c>
      <c r="C119" s="228" t="s">
        <v>80</v>
      </c>
      <c r="D119" s="233" t="s">
        <v>15</v>
      </c>
      <c r="E119" s="230">
        <v>790</v>
      </c>
      <c r="F119" s="230" t="s">
        <v>81</v>
      </c>
      <c r="G119" s="231">
        <v>110810</v>
      </c>
      <c r="H119" s="231">
        <f>G119*(1-Содержание!$I$13)</f>
        <v>110810</v>
      </c>
      <c r="I119" s="238"/>
      <c r="J119" s="352"/>
    </row>
    <row r="120" spans="1:10" s="232" customFormat="1" ht="16.5" customHeight="1">
      <c r="A120" s="226"/>
      <c r="B120" s="227" t="s">
        <v>930</v>
      </c>
      <c r="C120" s="228" t="s">
        <v>82</v>
      </c>
      <c r="D120" s="233" t="s">
        <v>15</v>
      </c>
      <c r="E120" s="230">
        <v>790</v>
      </c>
      <c r="F120" s="230" t="s">
        <v>83</v>
      </c>
      <c r="G120" s="231">
        <v>117500</v>
      </c>
      <c r="H120" s="231">
        <f>G120*(1-Содержание!$I$13)</f>
        <v>117500</v>
      </c>
      <c r="I120" s="238"/>
      <c r="J120" s="352"/>
    </row>
    <row r="121" spans="1:10" s="232" customFormat="1" ht="16.5" customHeight="1">
      <c r="A121" s="226"/>
      <c r="B121" s="227" t="s">
        <v>931</v>
      </c>
      <c r="C121" s="228" t="s">
        <v>84</v>
      </c>
      <c r="D121" s="233" t="s">
        <v>366</v>
      </c>
      <c r="E121" s="230">
        <v>790</v>
      </c>
      <c r="F121" s="230" t="s">
        <v>77</v>
      </c>
      <c r="G121" s="231">
        <v>100210</v>
      </c>
      <c r="H121" s="231">
        <f>G121*(1-Содержание!$I$13)</f>
        <v>100210</v>
      </c>
      <c r="I121" s="238"/>
      <c r="J121" s="352"/>
    </row>
    <row r="122" spans="1:10" s="232" customFormat="1" ht="16.5" customHeight="1">
      <c r="A122" s="226"/>
      <c r="B122" s="227" t="s">
        <v>932</v>
      </c>
      <c r="C122" s="228" t="s">
        <v>85</v>
      </c>
      <c r="D122" s="233" t="s">
        <v>366</v>
      </c>
      <c r="E122" s="230">
        <v>790</v>
      </c>
      <c r="F122" s="230" t="s">
        <v>79</v>
      </c>
      <c r="G122" s="231">
        <v>108730</v>
      </c>
      <c r="H122" s="231">
        <f>G122*(1-Содержание!$I$13)</f>
        <v>108730</v>
      </c>
      <c r="I122" s="238"/>
      <c r="J122" s="352"/>
    </row>
    <row r="123" spans="1:10" s="232" customFormat="1" ht="16.5" customHeight="1">
      <c r="A123" s="226"/>
      <c r="B123" s="227" t="s">
        <v>933</v>
      </c>
      <c r="C123" s="228" t="s">
        <v>86</v>
      </c>
      <c r="D123" s="233" t="s">
        <v>366</v>
      </c>
      <c r="E123" s="230">
        <v>790</v>
      </c>
      <c r="F123" s="230" t="s">
        <v>81</v>
      </c>
      <c r="G123" s="231">
        <v>120920</v>
      </c>
      <c r="H123" s="231">
        <f>G123*(1-Содержание!$I$13)</f>
        <v>120920</v>
      </c>
      <c r="I123" s="238"/>
      <c r="J123" s="352"/>
    </row>
    <row r="124" spans="1:10" s="232" customFormat="1" ht="16.5" customHeight="1">
      <c r="A124" s="226"/>
      <c r="B124" s="227" t="s">
        <v>934</v>
      </c>
      <c r="C124" s="228" t="s">
        <v>87</v>
      </c>
      <c r="D124" s="233" t="s">
        <v>366</v>
      </c>
      <c r="E124" s="230">
        <v>790</v>
      </c>
      <c r="F124" s="230" t="s">
        <v>83</v>
      </c>
      <c r="G124" s="231">
        <v>131190</v>
      </c>
      <c r="H124" s="231">
        <f>G124*(1-Содержание!$I$13)</f>
        <v>131190</v>
      </c>
      <c r="I124" s="238"/>
      <c r="J124" s="352"/>
    </row>
    <row r="125" spans="1:10" s="232" customFormat="1" ht="16.5" customHeight="1">
      <c r="A125" s="226"/>
      <c r="B125" s="227"/>
      <c r="C125" s="228"/>
      <c r="D125" s="233"/>
      <c r="E125" s="230"/>
      <c r="F125" s="230"/>
      <c r="G125" s="231"/>
      <c r="H125" s="231"/>
      <c r="I125" s="238"/>
      <c r="J125" s="352"/>
    </row>
    <row r="126" spans="1:10" s="232" customFormat="1" ht="16.5" customHeight="1">
      <c r="A126" s="226"/>
      <c r="B126" s="227" t="s">
        <v>935</v>
      </c>
      <c r="C126" s="228" t="s">
        <v>88</v>
      </c>
      <c r="D126" s="233" t="s">
        <v>796</v>
      </c>
      <c r="E126" s="230">
        <v>790</v>
      </c>
      <c r="F126" s="230" t="s">
        <v>50</v>
      </c>
      <c r="G126" s="231">
        <v>118880</v>
      </c>
      <c r="H126" s="231">
        <f>G126*(1-Содержание!$I$13)</f>
        <v>118880</v>
      </c>
      <c r="I126" s="238"/>
      <c r="J126" s="352"/>
    </row>
    <row r="127" spans="1:10" s="232" customFormat="1" ht="16.5" customHeight="1">
      <c r="A127" s="226"/>
      <c r="B127" s="227" t="s">
        <v>936</v>
      </c>
      <c r="C127" s="228" t="s">
        <v>89</v>
      </c>
      <c r="D127" s="233" t="s">
        <v>796</v>
      </c>
      <c r="E127" s="230">
        <v>790</v>
      </c>
      <c r="F127" s="230" t="s">
        <v>52</v>
      </c>
      <c r="G127" s="231">
        <v>120580</v>
      </c>
      <c r="H127" s="231">
        <f>G127*(1-Содержание!$I$13)</f>
        <v>120580</v>
      </c>
      <c r="I127" s="238"/>
      <c r="J127" s="352"/>
    </row>
    <row r="128" spans="1:10" s="232" customFormat="1" ht="16.5" customHeight="1">
      <c r="A128" s="226"/>
      <c r="B128" s="227" t="s">
        <v>937</v>
      </c>
      <c r="C128" s="228" t="s">
        <v>90</v>
      </c>
      <c r="D128" s="233" t="s">
        <v>796</v>
      </c>
      <c r="E128" s="230">
        <v>790</v>
      </c>
      <c r="F128" s="230" t="s">
        <v>54</v>
      </c>
      <c r="G128" s="231">
        <v>144570</v>
      </c>
      <c r="H128" s="231">
        <f>G128*(1-Содержание!$I$13)</f>
        <v>144570</v>
      </c>
      <c r="I128" s="238"/>
      <c r="J128" s="352"/>
    </row>
    <row r="129" spans="1:10" s="232" customFormat="1" ht="16.5" customHeight="1">
      <c r="A129" s="226"/>
      <c r="B129" s="227" t="s">
        <v>938</v>
      </c>
      <c r="C129" s="228" t="s">
        <v>91</v>
      </c>
      <c r="D129" s="233" t="s">
        <v>796</v>
      </c>
      <c r="E129" s="230">
        <v>790</v>
      </c>
      <c r="F129" s="230" t="s">
        <v>56</v>
      </c>
      <c r="G129" s="231">
        <v>164090</v>
      </c>
      <c r="H129" s="231">
        <f>G129*(1-Содержание!$I$13)</f>
        <v>164090</v>
      </c>
      <c r="I129" s="238"/>
      <c r="J129" s="352"/>
    </row>
    <row r="130" spans="1:10" s="232" customFormat="1" ht="16.5" customHeight="1">
      <c r="A130" s="226"/>
      <c r="B130" s="227"/>
      <c r="C130" s="228"/>
      <c r="D130" s="233"/>
      <c r="E130" s="230"/>
      <c r="F130" s="230"/>
      <c r="G130" s="231"/>
      <c r="H130" s="231"/>
      <c r="I130" s="238"/>
      <c r="J130" s="352"/>
    </row>
    <row r="131" spans="1:10" s="232" customFormat="1" ht="16.5" customHeight="1">
      <c r="A131" s="226"/>
      <c r="B131" s="227" t="s">
        <v>939</v>
      </c>
      <c r="C131" s="228" t="s">
        <v>92</v>
      </c>
      <c r="D131" s="233" t="s">
        <v>15</v>
      </c>
      <c r="E131" s="230">
        <v>875</v>
      </c>
      <c r="F131" s="230" t="s">
        <v>93</v>
      </c>
      <c r="G131" s="231">
        <v>101460</v>
      </c>
      <c r="H131" s="231">
        <f>G131*(1-Содержание!$I$13)</f>
        <v>101460</v>
      </c>
      <c r="I131" s="238"/>
      <c r="J131" s="352"/>
    </row>
    <row r="132" spans="1:10" s="232" customFormat="1" ht="16.5" customHeight="1">
      <c r="A132" s="226"/>
      <c r="B132" s="227" t="s">
        <v>940</v>
      </c>
      <c r="C132" s="228" t="s">
        <v>94</v>
      </c>
      <c r="D132" s="233" t="s">
        <v>15</v>
      </c>
      <c r="E132" s="230">
        <v>875</v>
      </c>
      <c r="F132" s="230" t="s">
        <v>797</v>
      </c>
      <c r="G132" s="231">
        <v>122470</v>
      </c>
      <c r="H132" s="231">
        <f>G132*(1-Содержание!$I$13)</f>
        <v>122470</v>
      </c>
      <c r="I132" s="238"/>
      <c r="J132" s="352"/>
    </row>
    <row r="133" spans="1:10" s="232" customFormat="1" ht="16.5" customHeight="1">
      <c r="A133" s="226"/>
      <c r="B133" s="227"/>
      <c r="C133" s="228"/>
      <c r="D133" s="233"/>
      <c r="E133" s="230"/>
      <c r="F133" s="230"/>
      <c r="G133" s="231"/>
      <c r="H133" s="231"/>
      <c r="I133" s="238"/>
      <c r="J133" s="352"/>
    </row>
    <row r="134" spans="1:10" s="232" customFormat="1" ht="16.5" customHeight="1">
      <c r="A134" s="226"/>
      <c r="B134" s="227" t="s">
        <v>941</v>
      </c>
      <c r="C134" s="228" t="s">
        <v>308</v>
      </c>
      <c r="D134" s="233" t="s">
        <v>15</v>
      </c>
      <c r="E134" s="230"/>
      <c r="F134" s="230" t="s">
        <v>95</v>
      </c>
      <c r="G134" s="231">
        <v>129970</v>
      </c>
      <c r="H134" s="231">
        <f>G134*(1-Содержание!$I$13)</f>
        <v>129970</v>
      </c>
      <c r="I134" s="238"/>
      <c r="J134" s="352"/>
    </row>
    <row r="135" spans="1:10" s="232" customFormat="1" ht="16.5" customHeight="1">
      <c r="A135" s="226"/>
      <c r="B135" s="227" t="s">
        <v>942</v>
      </c>
      <c r="C135" s="228" t="s">
        <v>320</v>
      </c>
      <c r="D135" s="233" t="s">
        <v>15</v>
      </c>
      <c r="E135" s="230"/>
      <c r="F135" s="230" t="s">
        <v>96</v>
      </c>
      <c r="G135" s="231">
        <v>123780</v>
      </c>
      <c r="H135" s="231">
        <f>G135*(1-Содержание!$I$13)</f>
        <v>123780</v>
      </c>
      <c r="I135" s="238"/>
      <c r="J135" s="352"/>
    </row>
    <row r="136" spans="1:10" s="232" customFormat="1" ht="16.5" customHeight="1">
      <c r="A136" s="226"/>
      <c r="B136" s="227" t="s">
        <v>97</v>
      </c>
      <c r="C136" s="228" t="s">
        <v>321</v>
      </c>
      <c r="D136" s="233" t="s">
        <v>15</v>
      </c>
      <c r="E136" s="230"/>
      <c r="F136" s="230" t="s">
        <v>98</v>
      </c>
      <c r="G136" s="231">
        <v>116490</v>
      </c>
      <c r="H136" s="231">
        <f>G136*(1-Содержание!$I$13)</f>
        <v>116490</v>
      </c>
      <c r="I136" s="238"/>
      <c r="J136" s="352"/>
    </row>
    <row r="137" spans="1:10" ht="21" customHeight="1">
      <c r="A137" s="201"/>
      <c r="B137" s="215"/>
      <c r="C137" s="201" t="s">
        <v>798</v>
      </c>
      <c r="D137" s="223"/>
      <c r="E137" s="224"/>
      <c r="F137" s="216"/>
      <c r="G137" s="216"/>
      <c r="H137" s="225"/>
      <c r="I137" s="238"/>
      <c r="J137" s="352"/>
    </row>
    <row r="138" spans="1:10" s="232" customFormat="1" ht="16.5" customHeight="1">
      <c r="A138" s="226"/>
      <c r="B138" s="337" t="s">
        <v>943</v>
      </c>
      <c r="C138" s="228" t="s">
        <v>800</v>
      </c>
      <c r="D138" s="233" t="s">
        <v>15</v>
      </c>
      <c r="E138" s="230">
        <v>768</v>
      </c>
      <c r="F138" s="230" t="s">
        <v>816</v>
      </c>
      <c r="G138" s="231">
        <v>81070</v>
      </c>
      <c r="H138" s="231">
        <f>G138*(1-Содержание!$I$13)</f>
        <v>81070</v>
      </c>
      <c r="I138" s="238"/>
      <c r="J138" s="352"/>
    </row>
    <row r="139" spans="1:10" s="232" customFormat="1" ht="16.5" customHeight="1">
      <c r="A139" s="226"/>
      <c r="B139" s="337" t="s">
        <v>944</v>
      </c>
      <c r="C139" s="228" t="s">
        <v>801</v>
      </c>
      <c r="D139" s="233" t="s">
        <v>15</v>
      </c>
      <c r="E139" s="230">
        <v>768</v>
      </c>
      <c r="F139" s="230" t="s">
        <v>817</v>
      </c>
      <c r="G139" s="231">
        <v>87810</v>
      </c>
      <c r="H139" s="231">
        <f>G139*(1-Содержание!$I$13)</f>
        <v>87810</v>
      </c>
      <c r="I139" s="238"/>
      <c r="J139" s="352"/>
    </row>
    <row r="140" spans="1:10" s="232" customFormat="1" ht="16.5" customHeight="1">
      <c r="A140" s="226"/>
      <c r="B140" s="337" t="s">
        <v>945</v>
      </c>
      <c r="C140" s="228" t="s">
        <v>802</v>
      </c>
      <c r="D140" s="233" t="s">
        <v>15</v>
      </c>
      <c r="E140" s="230">
        <v>768</v>
      </c>
      <c r="F140" s="230" t="s">
        <v>818</v>
      </c>
      <c r="G140" s="231">
        <v>112870</v>
      </c>
      <c r="H140" s="231">
        <f>G140*(1-Содержание!$I$13)</f>
        <v>112870</v>
      </c>
      <c r="I140" s="238"/>
      <c r="J140" s="352"/>
    </row>
    <row r="141" spans="1:10" s="232" customFormat="1" ht="16.5" customHeight="1">
      <c r="A141" s="226"/>
      <c r="B141" s="227" t="s">
        <v>946</v>
      </c>
      <c r="C141" s="228" t="s">
        <v>803</v>
      </c>
      <c r="D141" s="233" t="s">
        <v>15</v>
      </c>
      <c r="E141" s="230">
        <v>768</v>
      </c>
      <c r="F141" s="230" t="s">
        <v>819</v>
      </c>
      <c r="G141" s="231">
        <v>113910</v>
      </c>
      <c r="H141" s="231">
        <f>G141*(1-Содержание!$I$13)</f>
        <v>113910</v>
      </c>
      <c r="I141" s="238"/>
      <c r="J141" s="352"/>
    </row>
    <row r="142" spans="1:10" s="232" customFormat="1" ht="16.5" customHeight="1">
      <c r="A142" s="226"/>
      <c r="B142" s="227" t="s">
        <v>947</v>
      </c>
      <c r="C142" s="228" t="s">
        <v>804</v>
      </c>
      <c r="D142" s="233" t="s">
        <v>15</v>
      </c>
      <c r="E142" s="230">
        <v>768</v>
      </c>
      <c r="F142" s="230" t="s">
        <v>816</v>
      </c>
      <c r="G142" s="231">
        <v>84180</v>
      </c>
      <c r="H142" s="231">
        <f>G142*(1-Содержание!$I$13)</f>
        <v>84180</v>
      </c>
      <c r="I142" s="238"/>
      <c r="J142" s="352"/>
    </row>
    <row r="143" spans="1:10" s="232" customFormat="1" ht="16.5" customHeight="1">
      <c r="A143" s="226"/>
      <c r="B143" s="227" t="s">
        <v>948</v>
      </c>
      <c r="C143" s="228" t="s">
        <v>805</v>
      </c>
      <c r="D143" s="233" t="s">
        <v>15</v>
      </c>
      <c r="E143" s="230">
        <v>768</v>
      </c>
      <c r="F143" s="230" t="s">
        <v>817</v>
      </c>
      <c r="G143" s="231">
        <v>90570</v>
      </c>
      <c r="H143" s="231">
        <f>G143*(1-Содержание!$I$13)</f>
        <v>90570</v>
      </c>
      <c r="I143" s="238"/>
      <c r="J143" s="352"/>
    </row>
    <row r="144" spans="1:10" s="232" customFormat="1" ht="16.5" customHeight="1">
      <c r="A144" s="226"/>
      <c r="B144" s="227" t="s">
        <v>949</v>
      </c>
      <c r="C144" s="228" t="s">
        <v>806</v>
      </c>
      <c r="D144" s="233" t="s">
        <v>15</v>
      </c>
      <c r="E144" s="230">
        <v>768</v>
      </c>
      <c r="F144" s="230" t="s">
        <v>818</v>
      </c>
      <c r="G144" s="231">
        <v>117190</v>
      </c>
      <c r="H144" s="231">
        <f>G144*(1-Содержание!$I$13)</f>
        <v>117190</v>
      </c>
      <c r="I144" s="238"/>
      <c r="J144" s="352"/>
    </row>
    <row r="145" spans="1:10" s="232" customFormat="1" ht="16.5" customHeight="1">
      <c r="A145" s="226"/>
      <c r="B145" s="227" t="s">
        <v>950</v>
      </c>
      <c r="C145" s="228" t="s">
        <v>807</v>
      </c>
      <c r="D145" s="233" t="s">
        <v>15</v>
      </c>
      <c r="E145" s="230">
        <v>768</v>
      </c>
      <c r="F145" s="230" t="s">
        <v>819</v>
      </c>
      <c r="G145" s="231">
        <v>118060</v>
      </c>
      <c r="H145" s="231">
        <f>G145*(1-Содержание!$I$13)</f>
        <v>118060</v>
      </c>
      <c r="I145" s="238"/>
      <c r="J145" s="352"/>
    </row>
    <row r="146" spans="1:10" s="232" customFormat="1" ht="16.5" customHeight="1">
      <c r="A146" s="226"/>
      <c r="B146" s="227"/>
      <c r="C146" s="228"/>
      <c r="D146" s="233"/>
      <c r="E146" s="230"/>
      <c r="F146" s="230"/>
      <c r="G146" s="231"/>
      <c r="H146" s="231"/>
      <c r="I146" s="238"/>
      <c r="J146" s="352"/>
    </row>
    <row r="147" spans="1:10" s="232" customFormat="1" ht="16.5" customHeight="1">
      <c r="A147" s="226"/>
      <c r="B147" s="227" t="s">
        <v>951</v>
      </c>
      <c r="C147" s="228" t="s">
        <v>808</v>
      </c>
      <c r="D147" s="233" t="s">
        <v>24</v>
      </c>
      <c r="E147" s="230">
        <v>768</v>
      </c>
      <c r="F147" s="230" t="s">
        <v>816</v>
      </c>
      <c r="G147" s="231">
        <v>101810</v>
      </c>
      <c r="H147" s="231">
        <f>G147*(1-Содержание!$I$13)</f>
        <v>101810</v>
      </c>
      <c r="I147" s="238"/>
      <c r="J147" s="352"/>
    </row>
    <row r="148" spans="1:10" s="232" customFormat="1" ht="16.5" customHeight="1">
      <c r="A148" s="226"/>
      <c r="B148" s="227" t="s">
        <v>952</v>
      </c>
      <c r="C148" s="228" t="s">
        <v>809</v>
      </c>
      <c r="D148" s="233" t="s">
        <v>24</v>
      </c>
      <c r="E148" s="230">
        <v>768</v>
      </c>
      <c r="F148" s="230" t="s">
        <v>817</v>
      </c>
      <c r="G148" s="231">
        <v>109930</v>
      </c>
      <c r="H148" s="231">
        <f>G148*(1-Содержание!$I$13)</f>
        <v>109930</v>
      </c>
      <c r="I148" s="238"/>
      <c r="J148" s="352"/>
    </row>
    <row r="149" spans="1:10" s="232" customFormat="1" ht="16.5" customHeight="1">
      <c r="A149" s="226"/>
      <c r="B149" s="227" t="s">
        <v>953</v>
      </c>
      <c r="C149" s="228" t="s">
        <v>810</v>
      </c>
      <c r="D149" s="233" t="s">
        <v>24</v>
      </c>
      <c r="E149" s="230">
        <v>768</v>
      </c>
      <c r="F149" s="230" t="s">
        <v>818</v>
      </c>
      <c r="G149" s="231">
        <v>136380</v>
      </c>
      <c r="H149" s="231">
        <f>G149*(1-Содержание!$I$13)</f>
        <v>136380</v>
      </c>
      <c r="I149" s="238"/>
      <c r="J149" s="352"/>
    </row>
    <row r="150" spans="1:10" s="232" customFormat="1" ht="16.5" customHeight="1">
      <c r="A150" s="226"/>
      <c r="B150" s="227" t="s">
        <v>954</v>
      </c>
      <c r="C150" s="228" t="s">
        <v>811</v>
      </c>
      <c r="D150" s="233" t="s">
        <v>24</v>
      </c>
      <c r="E150" s="230">
        <v>768</v>
      </c>
      <c r="F150" s="230" t="s">
        <v>819</v>
      </c>
      <c r="G150" s="231">
        <v>137240</v>
      </c>
      <c r="H150" s="231">
        <f>G150*(1-Содержание!$I$13)</f>
        <v>137240</v>
      </c>
      <c r="I150" s="238"/>
      <c r="J150" s="352"/>
    </row>
    <row r="151" spans="1:10" s="232" customFormat="1" ht="16.5" customHeight="1">
      <c r="A151" s="226"/>
      <c r="B151" s="227"/>
      <c r="C151" s="228"/>
      <c r="D151" s="233"/>
      <c r="E151" s="230"/>
      <c r="F151" s="230"/>
      <c r="G151" s="231"/>
      <c r="H151" s="231"/>
      <c r="I151" s="238"/>
      <c r="J151" s="352"/>
    </row>
    <row r="152" spans="1:10" s="232" customFormat="1" ht="16.5" customHeight="1">
      <c r="A152" s="226"/>
      <c r="B152" s="227" t="s">
        <v>955</v>
      </c>
      <c r="C152" s="228" t="s">
        <v>825</v>
      </c>
      <c r="D152" s="233" t="s">
        <v>829</v>
      </c>
      <c r="E152" s="230">
        <v>763</v>
      </c>
      <c r="F152" s="230" t="s">
        <v>816</v>
      </c>
      <c r="G152" s="231">
        <v>101810</v>
      </c>
      <c r="H152" s="231">
        <f>G152*(1-Содержание!$I$13)</f>
        <v>101810</v>
      </c>
      <c r="I152" s="238"/>
      <c r="J152" s="352"/>
    </row>
    <row r="153" spans="1:10" s="232" customFormat="1" ht="16.5" customHeight="1">
      <c r="A153" s="226"/>
      <c r="B153" s="227" t="s">
        <v>956</v>
      </c>
      <c r="C153" s="228" t="s">
        <v>826</v>
      </c>
      <c r="D153" s="233" t="s">
        <v>829</v>
      </c>
      <c r="E153" s="230">
        <v>763</v>
      </c>
      <c r="F153" s="230" t="s">
        <v>817</v>
      </c>
      <c r="G153" s="231">
        <v>109930</v>
      </c>
      <c r="H153" s="231">
        <f>G153*(1-Содержание!$I$13)</f>
        <v>109930</v>
      </c>
      <c r="I153" s="238"/>
      <c r="J153" s="352"/>
    </row>
    <row r="154" spans="1:10" s="232" customFormat="1" ht="16.5" customHeight="1">
      <c r="A154" s="226"/>
      <c r="B154" s="227" t="s">
        <v>957</v>
      </c>
      <c r="C154" s="228" t="s">
        <v>827</v>
      </c>
      <c r="D154" s="233" t="s">
        <v>829</v>
      </c>
      <c r="E154" s="230">
        <v>763</v>
      </c>
      <c r="F154" s="230" t="s">
        <v>818</v>
      </c>
      <c r="G154" s="231">
        <v>136380</v>
      </c>
      <c r="H154" s="231">
        <f>G154*(1-Содержание!$I$13)</f>
        <v>136380</v>
      </c>
      <c r="I154" s="238"/>
      <c r="J154" s="352"/>
    </row>
    <row r="155" spans="1:10" s="232" customFormat="1" ht="16.5" customHeight="1">
      <c r="A155" s="226"/>
      <c r="B155" s="227" t="s">
        <v>958</v>
      </c>
      <c r="C155" s="228" t="s">
        <v>828</v>
      </c>
      <c r="D155" s="233" t="s">
        <v>829</v>
      </c>
      <c r="E155" s="230">
        <v>763</v>
      </c>
      <c r="F155" s="230" t="s">
        <v>819</v>
      </c>
      <c r="G155" s="231">
        <v>137240</v>
      </c>
      <c r="H155" s="231">
        <f>G155*(1-Содержание!$I$13)</f>
        <v>137240</v>
      </c>
      <c r="I155" s="238"/>
      <c r="J155" s="352"/>
    </row>
    <row r="156" spans="1:10" s="232" customFormat="1" ht="16.5" customHeight="1">
      <c r="A156" s="226"/>
      <c r="B156" s="227"/>
      <c r="C156" s="228"/>
      <c r="D156" s="233"/>
      <c r="E156" s="230"/>
      <c r="F156" s="230"/>
      <c r="G156" s="231"/>
      <c r="H156" s="231"/>
      <c r="I156" s="238"/>
      <c r="J156" s="352"/>
    </row>
    <row r="157" spans="1:10" s="232" customFormat="1" ht="16.5" customHeight="1">
      <c r="A157" s="226"/>
      <c r="B157" s="227" t="s">
        <v>520</v>
      </c>
      <c r="C157" s="228" t="s">
        <v>812</v>
      </c>
      <c r="D157" s="233" t="s">
        <v>820</v>
      </c>
      <c r="E157" s="230">
        <v>714</v>
      </c>
      <c r="F157" s="230" t="s">
        <v>821</v>
      </c>
      <c r="G157" s="231">
        <v>121170</v>
      </c>
      <c r="H157" s="231">
        <f>G157*(1-Содержание!$I$13)</f>
        <v>121170</v>
      </c>
      <c r="I157" s="238"/>
      <c r="J157" s="352"/>
    </row>
    <row r="158" spans="1:10" s="232" customFormat="1" ht="16.5" customHeight="1">
      <c r="A158" s="226"/>
      <c r="B158" s="227" t="s">
        <v>521</v>
      </c>
      <c r="C158" s="228" t="s">
        <v>813</v>
      </c>
      <c r="D158" s="233" t="s">
        <v>820</v>
      </c>
      <c r="E158" s="230">
        <v>714</v>
      </c>
      <c r="F158" s="230" t="s">
        <v>822</v>
      </c>
      <c r="G158" s="231">
        <v>132750</v>
      </c>
      <c r="H158" s="231">
        <f>G158*(1-Содержание!$I$13)</f>
        <v>132750</v>
      </c>
      <c r="I158" s="238"/>
      <c r="J158" s="352"/>
    </row>
    <row r="159" spans="1:10" s="232" customFormat="1" ht="16.5" customHeight="1">
      <c r="A159" s="226"/>
      <c r="B159" s="227" t="s">
        <v>522</v>
      </c>
      <c r="C159" s="228" t="s">
        <v>814</v>
      </c>
      <c r="D159" s="233" t="s">
        <v>820</v>
      </c>
      <c r="E159" s="230">
        <v>714</v>
      </c>
      <c r="F159" s="230" t="s">
        <v>823</v>
      </c>
      <c r="G159" s="231">
        <v>163170</v>
      </c>
      <c r="H159" s="231">
        <f>G159*(1-Содержание!$I$13)</f>
        <v>163170</v>
      </c>
      <c r="I159" s="238"/>
      <c r="J159" s="352"/>
    </row>
    <row r="160" spans="1:10" s="232" customFormat="1" ht="16.5" customHeight="1">
      <c r="A160" s="226"/>
      <c r="B160" s="227" t="s">
        <v>523</v>
      </c>
      <c r="C160" s="228" t="s">
        <v>815</v>
      </c>
      <c r="D160" s="233" t="s">
        <v>820</v>
      </c>
      <c r="E160" s="230">
        <v>714</v>
      </c>
      <c r="F160" s="230" t="s">
        <v>824</v>
      </c>
      <c r="G160" s="231">
        <v>164210</v>
      </c>
      <c r="H160" s="231">
        <f>G160*(1-Содержание!$I$13)</f>
        <v>164210</v>
      </c>
      <c r="I160" s="238"/>
      <c r="J160" s="352"/>
    </row>
    <row r="161" spans="1:10" ht="21" customHeight="1">
      <c r="A161" s="201"/>
      <c r="B161" s="215"/>
      <c r="C161" s="201" t="s">
        <v>799</v>
      </c>
      <c r="D161" s="223"/>
      <c r="E161" s="224"/>
      <c r="F161" s="216"/>
      <c r="G161" s="216"/>
      <c r="H161" s="225"/>
      <c r="I161" s="238"/>
      <c r="J161" s="352"/>
    </row>
    <row r="162" spans="1:10" s="232" customFormat="1" ht="16.5" customHeight="1">
      <c r="A162" s="226"/>
      <c r="B162" s="227" t="s">
        <v>258</v>
      </c>
      <c r="C162" s="228" t="s">
        <v>99</v>
      </c>
      <c r="D162" s="233"/>
      <c r="E162" s="230"/>
      <c r="F162" s="230"/>
      <c r="G162" s="231"/>
      <c r="H162" s="231"/>
      <c r="I162" s="238"/>
      <c r="J162" s="352"/>
    </row>
    <row r="163" spans="1:10" s="232" customFormat="1" ht="16.5" customHeight="1">
      <c r="A163" s="226"/>
      <c r="B163" s="227" t="s">
        <v>243</v>
      </c>
      <c r="C163" s="228" t="s">
        <v>100</v>
      </c>
      <c r="D163" s="233"/>
      <c r="E163" s="230"/>
      <c r="F163" s="230"/>
      <c r="G163" s="231"/>
      <c r="H163" s="231"/>
      <c r="I163" s="238"/>
      <c r="J163" s="352"/>
    </row>
    <row r="164" spans="1:10" s="232" customFormat="1" ht="16.5" customHeight="1">
      <c r="A164" s="226"/>
      <c r="B164" s="227" t="s">
        <v>246</v>
      </c>
      <c r="C164" s="228" t="s">
        <v>101</v>
      </c>
      <c r="D164" s="233"/>
      <c r="E164" s="230"/>
      <c r="F164" s="230"/>
      <c r="G164" s="231"/>
      <c r="H164" s="231"/>
      <c r="I164" s="238"/>
      <c r="J164" s="352"/>
    </row>
    <row r="165" spans="1:10" s="232" customFormat="1" ht="16.5" customHeight="1">
      <c r="A165" s="226"/>
      <c r="B165" s="227" t="s">
        <v>249</v>
      </c>
      <c r="C165" s="228" t="s">
        <v>102</v>
      </c>
      <c r="D165" s="233"/>
      <c r="E165" s="230"/>
      <c r="F165" s="230"/>
      <c r="G165" s="231"/>
      <c r="H165" s="231"/>
      <c r="I165" s="238"/>
      <c r="J165" s="352"/>
    </row>
    <row r="166" spans="1:10" s="232" customFormat="1" ht="16.5" customHeight="1">
      <c r="A166" s="226"/>
      <c r="B166" s="227" t="s">
        <v>539</v>
      </c>
      <c r="C166" s="228" t="s">
        <v>536</v>
      </c>
      <c r="D166" s="233"/>
      <c r="E166" s="230"/>
      <c r="F166" s="230"/>
      <c r="G166" s="231"/>
      <c r="H166" s="231"/>
      <c r="I166" s="238"/>
      <c r="J166" s="352"/>
    </row>
    <row r="167" spans="1:10" s="232" customFormat="1" ht="16.5" customHeight="1">
      <c r="A167" s="226"/>
      <c r="B167" s="227" t="s">
        <v>257</v>
      </c>
      <c r="C167" s="228" t="s">
        <v>103</v>
      </c>
      <c r="D167" s="233"/>
      <c r="E167" s="230"/>
      <c r="F167" s="230"/>
      <c r="G167" s="231"/>
      <c r="H167" s="231"/>
      <c r="I167" s="238"/>
      <c r="J167" s="352"/>
    </row>
    <row r="168" spans="1:10" s="232" customFormat="1" ht="16.5" customHeight="1">
      <c r="A168" s="226"/>
      <c r="B168" s="227" t="s">
        <v>242</v>
      </c>
      <c r="C168" s="228" t="s">
        <v>104</v>
      </c>
      <c r="D168" s="233"/>
      <c r="E168" s="230"/>
      <c r="F168" s="230"/>
      <c r="G168" s="231"/>
      <c r="H168" s="231"/>
      <c r="I168" s="238"/>
      <c r="J168" s="352"/>
    </row>
    <row r="169" spans="1:10" s="232" customFormat="1" ht="16.5" customHeight="1">
      <c r="A169" s="226"/>
      <c r="B169" s="227" t="s">
        <v>245</v>
      </c>
      <c r="C169" s="228" t="s">
        <v>105</v>
      </c>
      <c r="D169" s="233"/>
      <c r="E169" s="230"/>
      <c r="F169" s="230"/>
      <c r="G169" s="231"/>
      <c r="H169" s="231"/>
      <c r="I169" s="238"/>
      <c r="J169" s="352"/>
    </row>
    <row r="170" spans="1:10" s="232" customFormat="1" ht="16.5" customHeight="1">
      <c r="A170" s="226"/>
      <c r="B170" s="227" t="s">
        <v>248</v>
      </c>
      <c r="C170" s="228" t="s">
        <v>106</v>
      </c>
      <c r="D170" s="233"/>
      <c r="E170" s="230"/>
      <c r="F170" s="230"/>
      <c r="G170" s="231"/>
      <c r="H170" s="231"/>
      <c r="I170" s="238"/>
      <c r="J170" s="352"/>
    </row>
    <row r="171" spans="1:10" s="232" customFormat="1" ht="16.5" customHeight="1">
      <c r="A171" s="226"/>
      <c r="B171" s="227" t="s">
        <v>540</v>
      </c>
      <c r="C171" s="228" t="s">
        <v>537</v>
      </c>
      <c r="D171" s="233"/>
      <c r="E171" s="230"/>
      <c r="F171" s="230"/>
      <c r="G171" s="231"/>
      <c r="H171" s="231"/>
      <c r="I171" s="238"/>
      <c r="J171" s="352"/>
    </row>
    <row r="172" spans="1:10" s="232" customFormat="1" ht="16.5" customHeight="1">
      <c r="A172" s="226"/>
      <c r="B172" s="227" t="s">
        <v>259</v>
      </c>
      <c r="C172" s="228" t="s">
        <v>107</v>
      </c>
      <c r="D172" s="233"/>
      <c r="E172" s="230"/>
      <c r="F172" s="230"/>
      <c r="G172" s="231"/>
      <c r="H172" s="231"/>
      <c r="I172" s="238"/>
      <c r="J172" s="352"/>
    </row>
    <row r="173" spans="1:10" s="232" customFormat="1" ht="16.5" customHeight="1">
      <c r="A173" s="226"/>
      <c r="B173" s="227" t="s">
        <v>244</v>
      </c>
      <c r="C173" s="228" t="s">
        <v>108</v>
      </c>
      <c r="D173" s="233"/>
      <c r="E173" s="230"/>
      <c r="F173" s="230"/>
      <c r="G173" s="231"/>
      <c r="H173" s="231"/>
      <c r="I173" s="238"/>
      <c r="J173" s="352"/>
    </row>
    <row r="174" spans="1:10" s="232" customFormat="1" ht="16.5" customHeight="1">
      <c r="A174" s="226"/>
      <c r="B174" s="227" t="s">
        <v>247</v>
      </c>
      <c r="C174" s="228" t="s">
        <v>109</v>
      </c>
      <c r="D174" s="233"/>
      <c r="E174" s="230"/>
      <c r="F174" s="230"/>
      <c r="G174" s="231"/>
      <c r="H174" s="231"/>
      <c r="I174" s="238"/>
      <c r="J174" s="352"/>
    </row>
    <row r="175" spans="1:10" s="232" customFormat="1" ht="16.5" customHeight="1">
      <c r="A175" s="226"/>
      <c r="B175" s="227" t="s">
        <v>250</v>
      </c>
      <c r="C175" s="228" t="s">
        <v>110</v>
      </c>
      <c r="D175" s="233"/>
      <c r="E175" s="230"/>
      <c r="F175" s="230"/>
      <c r="G175" s="231"/>
      <c r="H175" s="231"/>
      <c r="I175" s="238"/>
      <c r="J175" s="352"/>
    </row>
    <row r="176" spans="1:10" s="232" customFormat="1" ht="16.5" customHeight="1">
      <c r="A176" s="226"/>
      <c r="B176" s="227" t="s">
        <v>541</v>
      </c>
      <c r="C176" s="228" t="s">
        <v>538</v>
      </c>
      <c r="D176" s="233"/>
      <c r="E176" s="230"/>
      <c r="F176" s="230"/>
      <c r="G176" s="231"/>
      <c r="H176" s="231"/>
      <c r="I176" s="238"/>
      <c r="J176" s="352"/>
    </row>
    <row r="177" spans="1:10" s="232" customFormat="1" ht="16.5" customHeight="1">
      <c r="A177" s="226"/>
      <c r="B177" s="227" t="s">
        <v>252</v>
      </c>
      <c r="C177" s="228" t="s">
        <v>111</v>
      </c>
      <c r="D177" s="233"/>
      <c r="E177" s="230"/>
      <c r="F177" s="230"/>
      <c r="G177" s="231"/>
      <c r="H177" s="231"/>
      <c r="I177" s="238"/>
      <c r="J177" s="352"/>
    </row>
    <row r="178" spans="1:10" s="232" customFormat="1" ht="16.5" customHeight="1">
      <c r="A178" s="226"/>
      <c r="B178" s="337" t="s">
        <v>255</v>
      </c>
      <c r="C178" s="228" t="s">
        <v>296</v>
      </c>
      <c r="D178" s="233"/>
      <c r="E178" s="230"/>
      <c r="F178" s="230"/>
      <c r="G178" s="231"/>
      <c r="H178" s="231"/>
      <c r="I178" s="238"/>
      <c r="J178" s="352"/>
    </row>
    <row r="179" spans="1:10" s="232" customFormat="1" ht="16.5" customHeight="1">
      <c r="A179" s="226"/>
      <c r="B179" s="337" t="s">
        <v>262</v>
      </c>
      <c r="C179" s="228" t="s">
        <v>263</v>
      </c>
      <c r="D179" s="233"/>
      <c r="E179" s="230"/>
      <c r="F179" s="230"/>
      <c r="G179" s="231"/>
      <c r="H179" s="231"/>
      <c r="I179" s="238"/>
      <c r="J179" s="352"/>
    </row>
    <row r="180" spans="1:10" s="232" customFormat="1" ht="16.5" customHeight="1">
      <c r="A180" s="226"/>
      <c r="B180" s="337" t="s">
        <v>267</v>
      </c>
      <c r="C180" s="228" t="s">
        <v>268</v>
      </c>
      <c r="D180" s="233"/>
      <c r="E180" s="230"/>
      <c r="F180" s="230"/>
      <c r="G180" s="231"/>
      <c r="H180" s="231"/>
      <c r="I180" s="238"/>
      <c r="J180" s="352"/>
    </row>
    <row r="181" spans="1:10" s="232" customFormat="1" ht="16.5" customHeight="1">
      <c r="A181" s="226"/>
      <c r="B181" s="227" t="s">
        <v>251</v>
      </c>
      <c r="C181" s="228" t="s">
        <v>112</v>
      </c>
      <c r="D181" s="233"/>
      <c r="E181" s="230"/>
      <c r="F181" s="230"/>
      <c r="G181" s="399"/>
      <c r="H181" s="231"/>
      <c r="I181" s="238"/>
      <c r="J181" s="352"/>
    </row>
    <row r="182" spans="1:10" s="232" customFormat="1" ht="16.5" customHeight="1">
      <c r="A182" s="226"/>
      <c r="B182" s="227" t="s">
        <v>254</v>
      </c>
      <c r="C182" s="228" t="s">
        <v>297</v>
      </c>
      <c r="D182" s="233"/>
      <c r="E182" s="230"/>
      <c r="F182" s="230"/>
      <c r="G182" s="399"/>
      <c r="H182" s="231"/>
      <c r="I182" s="238"/>
      <c r="J182" s="352"/>
    </row>
    <row r="183" spans="1:10" s="232" customFormat="1" ht="16.5" customHeight="1">
      <c r="A183" s="226"/>
      <c r="B183" s="227" t="s">
        <v>260</v>
      </c>
      <c r="C183" s="228" t="s">
        <v>261</v>
      </c>
      <c r="D183" s="233"/>
      <c r="E183" s="230"/>
      <c r="F183" s="230"/>
      <c r="G183" s="399"/>
      <c r="H183" s="231"/>
      <c r="I183" s="238"/>
      <c r="J183" s="352"/>
    </row>
    <row r="184" spans="1:10" s="232" customFormat="1" ht="16.5" customHeight="1">
      <c r="A184" s="226"/>
      <c r="B184" s="227" t="s">
        <v>265</v>
      </c>
      <c r="C184" s="228" t="s">
        <v>266</v>
      </c>
      <c r="D184" s="233"/>
      <c r="E184" s="230"/>
      <c r="F184" s="230"/>
      <c r="G184" s="399"/>
      <c r="H184" s="231"/>
      <c r="I184" s="238"/>
      <c r="J184" s="352"/>
    </row>
    <row r="185" spans="1:10" s="232" customFormat="1" ht="16.5" customHeight="1">
      <c r="A185" s="226"/>
      <c r="B185" s="227" t="s">
        <v>253</v>
      </c>
      <c r="C185" s="228" t="s">
        <v>113</v>
      </c>
      <c r="D185" s="233"/>
      <c r="E185" s="230"/>
      <c r="F185" s="230"/>
      <c r="G185" s="399"/>
      <c r="H185" s="231"/>
      <c r="I185" s="238"/>
      <c r="J185" s="352"/>
    </row>
    <row r="186" spans="1:10" s="232" customFormat="1" ht="16.5" customHeight="1">
      <c r="A186" s="226"/>
      <c r="B186" s="227" t="s">
        <v>256</v>
      </c>
      <c r="C186" s="228" t="s">
        <v>298</v>
      </c>
      <c r="D186" s="233"/>
      <c r="E186" s="230"/>
      <c r="F186" s="230"/>
      <c r="G186" s="399"/>
      <c r="H186" s="231"/>
      <c r="I186" s="238"/>
      <c r="J186" s="352"/>
    </row>
    <row r="187" spans="1:10" s="232" customFormat="1" ht="16.5" customHeight="1">
      <c r="A187" s="226"/>
      <c r="B187" s="227" t="s">
        <v>264</v>
      </c>
      <c r="C187" s="228" t="s">
        <v>299</v>
      </c>
      <c r="D187" s="233"/>
      <c r="E187" s="230"/>
      <c r="F187" s="230"/>
      <c r="G187" s="399"/>
      <c r="H187" s="231"/>
      <c r="I187" s="238"/>
      <c r="J187" s="352"/>
    </row>
    <row r="188" spans="1:10" s="232" customFormat="1" ht="16.5" customHeight="1">
      <c r="A188" s="226"/>
      <c r="B188" s="227" t="s">
        <v>269</v>
      </c>
      <c r="C188" s="228" t="s">
        <v>300</v>
      </c>
      <c r="D188" s="233"/>
      <c r="E188" s="230"/>
      <c r="F188" s="230"/>
      <c r="G188" s="399"/>
      <c r="H188" s="231"/>
      <c r="I188" s="238"/>
      <c r="J188" s="352"/>
    </row>
    <row r="189" spans="1:10" s="232" customFormat="1" ht="16.5" customHeight="1">
      <c r="A189" s="226"/>
      <c r="B189" s="337" t="s">
        <v>274</v>
      </c>
      <c r="C189" s="228" t="s">
        <v>120</v>
      </c>
      <c r="D189" s="233"/>
      <c r="E189" s="230"/>
      <c r="F189" s="230"/>
      <c r="G189" s="231"/>
      <c r="H189" s="231"/>
      <c r="I189" s="238"/>
      <c r="J189" s="352"/>
    </row>
    <row r="190" spans="1:10" s="232" customFormat="1" ht="16.5" customHeight="1">
      <c r="A190" s="226"/>
      <c r="B190" s="227" t="s">
        <v>273</v>
      </c>
      <c r="C190" s="228" t="s">
        <v>121</v>
      </c>
      <c r="D190" s="233"/>
      <c r="E190" s="230"/>
      <c r="F190" s="230"/>
      <c r="G190" s="231"/>
      <c r="H190" s="231"/>
      <c r="I190" s="238"/>
      <c r="J190" s="352"/>
    </row>
    <row r="191" spans="1:10" s="232" customFormat="1" ht="16.5" customHeight="1">
      <c r="A191" s="226"/>
      <c r="B191" s="227" t="s">
        <v>275</v>
      </c>
      <c r="C191" s="228" t="s">
        <v>122</v>
      </c>
      <c r="D191" s="233"/>
      <c r="E191" s="230"/>
      <c r="F191" s="230"/>
      <c r="G191" s="231"/>
      <c r="H191" s="231"/>
      <c r="I191" s="238"/>
      <c r="J191" s="352"/>
    </row>
    <row r="192" spans="1:10" s="232" customFormat="1" ht="16.5" customHeight="1">
      <c r="A192" s="226"/>
      <c r="B192" s="337" t="s">
        <v>271</v>
      </c>
      <c r="C192" s="228" t="s">
        <v>123</v>
      </c>
      <c r="D192" s="233"/>
      <c r="E192" s="230"/>
      <c r="F192" s="230"/>
      <c r="G192" s="231"/>
      <c r="H192" s="231"/>
      <c r="I192" s="238"/>
      <c r="J192" s="352"/>
    </row>
    <row r="193" spans="1:10" s="232" customFormat="1" ht="16.5" customHeight="1">
      <c r="A193" s="226"/>
      <c r="B193" s="227" t="s">
        <v>270</v>
      </c>
      <c r="C193" s="228" t="s">
        <v>124</v>
      </c>
      <c r="D193" s="233"/>
      <c r="E193" s="230"/>
      <c r="F193" s="230"/>
      <c r="G193" s="231"/>
      <c r="H193" s="231"/>
      <c r="I193" s="238"/>
      <c r="J193" s="352"/>
    </row>
    <row r="194" spans="1:10" s="232" customFormat="1" ht="16.5" customHeight="1">
      <c r="A194" s="226"/>
      <c r="B194" s="227" t="s">
        <v>272</v>
      </c>
      <c r="C194" s="228" t="s">
        <v>125</v>
      </c>
      <c r="D194" s="233"/>
      <c r="E194" s="230"/>
      <c r="F194" s="230"/>
      <c r="G194" s="231"/>
      <c r="H194" s="231"/>
      <c r="I194" s="238"/>
      <c r="J194" s="352"/>
    </row>
    <row r="195" spans="1:10" s="232" customFormat="1" ht="16.5" customHeight="1">
      <c r="A195" s="226"/>
      <c r="B195" s="227"/>
      <c r="C195" s="234" t="s">
        <v>307</v>
      </c>
      <c r="D195" s="233"/>
      <c r="E195" s="230"/>
      <c r="F195" s="230"/>
      <c r="G195" s="231"/>
      <c r="H195" s="231"/>
      <c r="I195" s="238"/>
      <c r="J195" s="352"/>
    </row>
    <row r="196" spans="1:10" s="232" customFormat="1" ht="16.5" customHeight="1">
      <c r="A196" s="226"/>
      <c r="B196" s="337" t="s">
        <v>301</v>
      </c>
      <c r="C196" s="228" t="s">
        <v>114</v>
      </c>
      <c r="D196" s="233"/>
      <c r="E196" s="230"/>
      <c r="F196" s="230"/>
      <c r="G196" s="231"/>
      <c r="H196" s="231"/>
      <c r="I196" s="238"/>
      <c r="J196" s="352"/>
    </row>
    <row r="197" spans="1:10" s="232" customFormat="1" ht="16.5" customHeight="1">
      <c r="A197" s="226"/>
      <c r="B197" s="227" t="s">
        <v>302</v>
      </c>
      <c r="C197" s="228" t="s">
        <v>115</v>
      </c>
      <c r="D197" s="233"/>
      <c r="E197" s="230"/>
      <c r="F197" s="230"/>
      <c r="G197" s="231"/>
      <c r="H197" s="231"/>
      <c r="I197" s="238"/>
      <c r="J197" s="352"/>
    </row>
    <row r="198" spans="1:10" s="232" customFormat="1" ht="16.5" customHeight="1">
      <c r="A198" s="226"/>
      <c r="B198" s="227" t="s">
        <v>303</v>
      </c>
      <c r="C198" s="228" t="s">
        <v>116</v>
      </c>
      <c r="D198" s="233"/>
      <c r="E198" s="230"/>
      <c r="F198" s="230"/>
      <c r="G198" s="231"/>
      <c r="H198" s="231"/>
      <c r="I198" s="238"/>
      <c r="J198" s="352"/>
    </row>
    <row r="199" spans="1:10" s="232" customFormat="1" ht="16.5" customHeight="1">
      <c r="A199" s="226"/>
      <c r="B199" s="227" t="s">
        <v>304</v>
      </c>
      <c r="C199" s="228" t="s">
        <v>117</v>
      </c>
      <c r="D199" s="233"/>
      <c r="E199" s="230"/>
      <c r="F199" s="230"/>
      <c r="G199" s="231"/>
      <c r="H199" s="231"/>
      <c r="I199" s="238"/>
      <c r="J199" s="352"/>
    </row>
    <row r="200" spans="1:10" s="232" customFormat="1" ht="16.5" customHeight="1">
      <c r="A200" s="226"/>
      <c r="B200" s="227" t="s">
        <v>305</v>
      </c>
      <c r="C200" s="228" t="s">
        <v>118</v>
      </c>
      <c r="D200" s="233"/>
      <c r="E200" s="230"/>
      <c r="F200" s="230"/>
      <c r="G200" s="231"/>
      <c r="H200" s="231"/>
      <c r="I200" s="238"/>
      <c r="J200" s="352"/>
    </row>
    <row r="201" spans="1:10" s="232" customFormat="1" ht="16.5" customHeight="1">
      <c r="A201" s="226"/>
      <c r="B201" s="227" t="s">
        <v>306</v>
      </c>
      <c r="C201" s="228" t="s">
        <v>119</v>
      </c>
      <c r="D201" s="233"/>
      <c r="E201" s="230"/>
      <c r="F201" s="230"/>
      <c r="G201" s="231"/>
      <c r="H201" s="231"/>
      <c r="I201" s="238"/>
      <c r="J201" s="352"/>
    </row>
    <row r="202" spans="1:10" ht="15.75">
      <c r="B202" s="434" t="s">
        <v>1355</v>
      </c>
      <c r="C202" s="434" t="s">
        <v>1356</v>
      </c>
      <c r="D202" s="435"/>
      <c r="E202" s="435"/>
      <c r="F202" s="435"/>
      <c r="G202" s="436"/>
      <c r="H202" s="436"/>
    </row>
  </sheetData>
  <sheetProtection selectLockedCells="1" selectUnlockedCells="1"/>
  <customSheetViews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3C2A58F4-3747-4C43-A06A-2CF3693DFAB9}" scale="80" showPageBreaks="1" printArea="1" topLeftCell="A4">
      <selection activeCell="B14" sqref="B14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FCAC9C19-06EB-4A2D-B4A9-361FB05F735A}" scale="80" showPageBreaks="1" printArea="1">
      <selection activeCell="L13" sqref="L13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J19" sqref="J19"/>
    </sheetView>
  </sheetViews>
  <sheetFormatPr defaultColWidth="9.28515625" defaultRowHeight="15"/>
  <cols>
    <col min="1" max="1" width="27.85546875" style="44" customWidth="1"/>
    <col min="2" max="2" width="16.7109375" style="204" customWidth="1"/>
    <col min="3" max="3" width="65.85546875" style="44" customWidth="1"/>
    <col min="4" max="4" width="17.28515625" style="209" customWidth="1"/>
    <col min="5" max="5" width="16.7109375" style="209" customWidth="1"/>
    <col min="6" max="6" width="19" style="209" customWidth="1"/>
    <col min="7" max="7" width="16.7109375" style="206" customWidth="1"/>
    <col min="8" max="8" width="17.7109375" style="206" customWidth="1"/>
    <col min="9" max="9" width="16.28515625" style="44" customWidth="1"/>
    <col min="10" max="16384" width="9.28515625" style="44"/>
  </cols>
  <sheetData>
    <row r="1" spans="1:10" ht="18" customHeight="1">
      <c r="A1" s="202"/>
      <c r="B1" s="463" t="s">
        <v>623</v>
      </c>
      <c r="C1" s="463"/>
      <c r="D1" s="463"/>
      <c r="E1" s="463"/>
      <c r="F1" s="463"/>
      <c r="G1" s="463"/>
      <c r="H1" s="463"/>
    </row>
    <row r="2" spans="1:10" ht="17.25" customHeight="1">
      <c r="A2" s="203"/>
      <c r="B2" s="464" t="s">
        <v>621</v>
      </c>
      <c r="C2" s="464"/>
      <c r="D2" s="464"/>
      <c r="E2" s="464"/>
      <c r="F2" s="464"/>
      <c r="G2" s="464"/>
      <c r="H2" s="464"/>
    </row>
    <row r="3" spans="1:10" ht="17.25" customHeight="1">
      <c r="A3" s="203"/>
      <c r="B3" s="465" t="s">
        <v>622</v>
      </c>
      <c r="C3" s="465"/>
      <c r="D3" s="465"/>
      <c r="E3" s="465"/>
      <c r="F3" s="465"/>
      <c r="G3" s="465"/>
      <c r="H3" s="465"/>
    </row>
    <row r="4" spans="1:10" ht="13.15" customHeight="1">
      <c r="A4" s="47"/>
      <c r="C4" s="205"/>
      <c r="D4" s="466"/>
      <c r="E4" s="466"/>
      <c r="F4" s="466"/>
    </row>
    <row r="5" spans="1:10" ht="37.5" customHeight="1">
      <c r="A5" s="185"/>
      <c r="B5" s="185" t="s">
        <v>8</v>
      </c>
      <c r="C5" s="186" t="s">
        <v>9</v>
      </c>
      <c r="D5" s="186" t="s">
        <v>724</v>
      </c>
      <c r="E5" s="186" t="s">
        <v>734</v>
      </c>
      <c r="F5" s="186" t="s">
        <v>11</v>
      </c>
      <c r="G5" s="186" t="s">
        <v>12</v>
      </c>
      <c r="H5" s="193" t="str">
        <f>CONCATENATE("Цена со скидкой ",Содержание!$I$13*100,"%, руб.")</f>
        <v>Цена со скидкой 0%, руб.</v>
      </c>
    </row>
    <row r="6" spans="1:10" ht="21" customHeight="1">
      <c r="A6" s="201"/>
      <c r="B6" s="197"/>
      <c r="C6" s="201" t="s">
        <v>830</v>
      </c>
      <c r="D6" s="198"/>
      <c r="E6" s="199"/>
      <c r="F6" s="197"/>
      <c r="G6" s="197"/>
      <c r="H6" s="200"/>
    </row>
    <row r="7" spans="1:10" ht="16.5" customHeight="1">
      <c r="A7" s="207"/>
      <c r="B7" s="208" t="s">
        <v>1101</v>
      </c>
      <c r="C7" s="192" t="s">
        <v>545</v>
      </c>
      <c r="D7" s="191" t="s">
        <v>835</v>
      </c>
      <c r="E7" s="137"/>
      <c r="F7" s="137" t="s">
        <v>532</v>
      </c>
      <c r="G7" s="190">
        <v>72430</v>
      </c>
      <c r="H7" s="231">
        <f>G7*(1-Содержание!$I$13)</f>
        <v>72430</v>
      </c>
      <c r="I7" s="238"/>
      <c r="J7" s="206"/>
    </row>
    <row r="8" spans="1:10" ht="16.5" customHeight="1">
      <c r="A8" s="207"/>
      <c r="B8" s="208" t="s">
        <v>1102</v>
      </c>
      <c r="C8" s="192" t="s">
        <v>1107</v>
      </c>
      <c r="D8" s="191" t="s">
        <v>836</v>
      </c>
      <c r="E8" s="137"/>
      <c r="F8" s="137" t="s">
        <v>837</v>
      </c>
      <c r="G8" s="190">
        <v>106570</v>
      </c>
      <c r="H8" s="231">
        <f>G8*(1-Содержание!$I$13)</f>
        <v>106570</v>
      </c>
      <c r="I8" s="238"/>
      <c r="J8" s="206"/>
    </row>
    <row r="9" spans="1:10" ht="16.5" customHeight="1">
      <c r="A9" s="207"/>
      <c r="B9" s="208"/>
      <c r="C9" s="192"/>
      <c r="D9" s="191"/>
      <c r="E9" s="137"/>
      <c r="F9" s="137"/>
      <c r="G9" s="190"/>
      <c r="H9" s="231"/>
      <c r="I9" s="238"/>
      <c r="J9" s="206"/>
    </row>
    <row r="10" spans="1:10" ht="16.5" customHeight="1">
      <c r="A10" s="207"/>
      <c r="B10" s="208" t="s">
        <v>1103</v>
      </c>
      <c r="C10" s="192" t="s">
        <v>832</v>
      </c>
      <c r="D10" s="191" t="s">
        <v>833</v>
      </c>
      <c r="E10" s="137"/>
      <c r="F10" s="137" t="s">
        <v>834</v>
      </c>
      <c r="G10" s="190">
        <v>48230</v>
      </c>
      <c r="H10" s="231">
        <f>G10*(1-Содержание!$I$13)</f>
        <v>48230</v>
      </c>
      <c r="I10" s="238"/>
      <c r="J10" s="206"/>
    </row>
    <row r="11" spans="1:10" ht="16.5" customHeight="1">
      <c r="A11" s="207"/>
      <c r="B11" s="208"/>
      <c r="C11" s="192"/>
      <c r="D11" s="191"/>
      <c r="E11" s="137"/>
      <c r="F11" s="137"/>
      <c r="G11" s="190"/>
      <c r="H11" s="231"/>
      <c r="I11" s="238"/>
      <c r="J11" s="206"/>
    </row>
    <row r="12" spans="1:10" ht="16.5" customHeight="1">
      <c r="A12" s="207"/>
      <c r="B12" s="208" t="s">
        <v>1104</v>
      </c>
      <c r="C12" s="192" t="s">
        <v>546</v>
      </c>
      <c r="D12" s="191" t="s">
        <v>831</v>
      </c>
      <c r="E12" s="137"/>
      <c r="F12" s="137" t="s">
        <v>533</v>
      </c>
      <c r="G12" s="190">
        <v>48230</v>
      </c>
      <c r="H12" s="231">
        <f>G12*(1-Содержание!$I$13)</f>
        <v>48230</v>
      </c>
      <c r="I12" s="238"/>
      <c r="J12" s="206"/>
    </row>
    <row r="13" spans="1:10" ht="16.5" customHeight="1">
      <c r="A13" s="207"/>
      <c r="B13" s="208" t="s">
        <v>1105</v>
      </c>
      <c r="C13" s="192" t="s">
        <v>524</v>
      </c>
      <c r="D13" s="191" t="s">
        <v>831</v>
      </c>
      <c r="E13" s="137"/>
      <c r="F13" s="137" t="s">
        <v>534</v>
      </c>
      <c r="G13" s="190">
        <v>68280</v>
      </c>
      <c r="H13" s="231">
        <f>G13*(1-Содержание!$I$13)</f>
        <v>68280</v>
      </c>
      <c r="I13" s="238"/>
      <c r="J13" s="206"/>
    </row>
    <row r="14" spans="1:10" ht="16.5" customHeight="1">
      <c r="A14" s="207"/>
      <c r="B14" s="208" t="s">
        <v>1106</v>
      </c>
      <c r="C14" s="192" t="s">
        <v>525</v>
      </c>
      <c r="D14" s="191" t="s">
        <v>831</v>
      </c>
      <c r="E14" s="137"/>
      <c r="F14" s="137" t="s">
        <v>535</v>
      </c>
      <c r="G14" s="190">
        <v>85040</v>
      </c>
      <c r="H14" s="231">
        <f>G14*(1-Содержание!$I$13)</f>
        <v>85040</v>
      </c>
      <c r="I14" s="238"/>
      <c r="J14" s="206"/>
    </row>
    <row r="15" spans="1:10">
      <c r="I15" s="238"/>
    </row>
    <row r="16" spans="1:10" ht="16.5" customHeight="1">
      <c r="A16" s="207"/>
      <c r="B16" s="208" t="s">
        <v>1196</v>
      </c>
      <c r="C16" s="192" t="s">
        <v>1197</v>
      </c>
      <c r="D16" s="191" t="s">
        <v>1198</v>
      </c>
      <c r="E16" s="137"/>
      <c r="F16" s="137" t="s">
        <v>1199</v>
      </c>
      <c r="G16" s="190">
        <v>101500</v>
      </c>
      <c r="H16" s="399">
        <f>G16*(1-Содержание!$I$13)</f>
        <v>101500</v>
      </c>
      <c r="I16" s="238"/>
      <c r="J16" s="206"/>
    </row>
    <row r="17" spans="1:10" ht="16.5" customHeight="1">
      <c r="A17" s="207"/>
      <c r="B17" s="208" t="s">
        <v>1200</v>
      </c>
      <c r="C17" s="192" t="s">
        <v>1201</v>
      </c>
      <c r="D17" s="191" t="s">
        <v>1202</v>
      </c>
      <c r="E17" s="137"/>
      <c r="F17" s="137" t="s">
        <v>1203</v>
      </c>
      <c r="G17" s="190">
        <v>73150</v>
      </c>
      <c r="H17" s="399">
        <f>G17*(1-Содержание!$I$13)</f>
        <v>73150</v>
      </c>
      <c r="I17" s="238"/>
      <c r="J17" s="206"/>
    </row>
    <row r="18" spans="1:10">
      <c r="B18" s="433"/>
    </row>
    <row r="19" spans="1:10">
      <c r="B19" s="433"/>
    </row>
    <row r="20" spans="1:10">
      <c r="B20" s="433"/>
    </row>
    <row r="21" spans="1:10">
      <c r="B21" s="433"/>
    </row>
    <row r="22" spans="1:10">
      <c r="B22" s="433"/>
    </row>
    <row r="23" spans="1:10">
      <c r="B23" s="433"/>
    </row>
    <row r="24" spans="1:10">
      <c r="B24" s="433"/>
    </row>
    <row r="25" spans="1:10">
      <c r="B25" s="433"/>
    </row>
    <row r="26" spans="1:10">
      <c r="B26" s="433"/>
    </row>
    <row r="27" spans="1:10">
      <c r="B27" s="433"/>
    </row>
    <row r="28" spans="1:10">
      <c r="B28" s="433"/>
    </row>
    <row r="29" spans="1:10">
      <c r="B29" s="433"/>
    </row>
    <row r="30" spans="1:10">
      <c r="B30" s="433"/>
    </row>
    <row r="31" spans="1:10">
      <c r="B31" s="433"/>
    </row>
    <row r="32" spans="1:10">
      <c r="B32" s="433"/>
    </row>
    <row r="33" spans="2:2">
      <c r="B33" s="433"/>
    </row>
    <row r="34" spans="2:2">
      <c r="B34" s="433"/>
    </row>
    <row r="35" spans="2:2">
      <c r="B35" s="433"/>
    </row>
    <row r="36" spans="2:2">
      <c r="B36" s="433"/>
    </row>
    <row r="37" spans="2:2">
      <c r="B37" s="433"/>
    </row>
    <row r="38" spans="2:2">
      <c r="B38" s="433"/>
    </row>
    <row r="39" spans="2:2">
      <c r="B39" s="433"/>
    </row>
    <row r="40" spans="2:2">
      <c r="B40" s="433"/>
    </row>
    <row r="41" spans="2:2">
      <c r="B41" s="433"/>
    </row>
    <row r="42" spans="2:2">
      <c r="B42" s="433"/>
    </row>
    <row r="43" spans="2:2">
      <c r="B43" s="433"/>
    </row>
    <row r="44" spans="2:2">
      <c r="B44" s="433"/>
    </row>
    <row r="45" spans="2:2">
      <c r="B45" s="433"/>
    </row>
    <row r="46" spans="2:2">
      <c r="B46" s="433"/>
    </row>
    <row r="47" spans="2:2">
      <c r="B47" s="433"/>
    </row>
    <row r="48" spans="2:2">
      <c r="B48" s="433"/>
    </row>
    <row r="49" spans="2:2">
      <c r="B49" s="433"/>
    </row>
    <row r="50" spans="2:2">
      <c r="B50" s="433"/>
    </row>
    <row r="51" spans="2:2">
      <c r="B51" s="433"/>
    </row>
    <row r="52" spans="2:2">
      <c r="B52" s="433"/>
    </row>
    <row r="53" spans="2:2">
      <c r="B53" s="433"/>
    </row>
    <row r="54" spans="2:2">
      <c r="B54" s="433"/>
    </row>
    <row r="55" spans="2:2">
      <c r="B55" s="433"/>
    </row>
    <row r="56" spans="2:2">
      <c r="B56" s="433"/>
    </row>
    <row r="57" spans="2:2">
      <c r="B57" s="433"/>
    </row>
    <row r="58" spans="2:2">
      <c r="B58" s="433"/>
    </row>
    <row r="59" spans="2:2">
      <c r="B59" s="433"/>
    </row>
    <row r="60" spans="2:2">
      <c r="B60" s="433"/>
    </row>
    <row r="61" spans="2:2">
      <c r="B61" s="433"/>
    </row>
    <row r="62" spans="2:2">
      <c r="B62" s="433"/>
    </row>
    <row r="63" spans="2:2">
      <c r="B63" s="433"/>
    </row>
    <row r="64" spans="2:2">
      <c r="B64" s="433"/>
    </row>
    <row r="65" spans="2:2">
      <c r="B65" s="433"/>
    </row>
    <row r="66" spans="2:2">
      <c r="B66" s="433"/>
    </row>
    <row r="67" spans="2:2">
      <c r="B67" s="433"/>
    </row>
    <row r="68" spans="2:2">
      <c r="B68" s="433"/>
    </row>
    <row r="69" spans="2:2">
      <c r="B69" s="433"/>
    </row>
    <row r="70" spans="2:2">
      <c r="B70" s="433"/>
    </row>
    <row r="71" spans="2:2">
      <c r="B71" s="433"/>
    </row>
    <row r="72" spans="2:2">
      <c r="B72" s="433"/>
    </row>
    <row r="73" spans="2:2">
      <c r="B73" s="433"/>
    </row>
    <row r="74" spans="2:2">
      <c r="B74" s="433"/>
    </row>
    <row r="75" spans="2:2">
      <c r="B75" s="433"/>
    </row>
    <row r="76" spans="2:2">
      <c r="B76" s="433"/>
    </row>
    <row r="77" spans="2:2">
      <c r="B77" s="433"/>
    </row>
    <row r="78" spans="2:2">
      <c r="B78" s="433"/>
    </row>
    <row r="79" spans="2:2">
      <c r="B79" s="433"/>
    </row>
    <row r="80" spans="2:2">
      <c r="B80" s="433"/>
    </row>
    <row r="81" spans="2:2">
      <c r="B81" s="433"/>
    </row>
    <row r="82" spans="2:2">
      <c r="B82" s="433"/>
    </row>
    <row r="83" spans="2:2">
      <c r="B83" s="433"/>
    </row>
    <row r="84" spans="2:2">
      <c r="B84" s="433"/>
    </row>
    <row r="85" spans="2:2">
      <c r="B85" s="433"/>
    </row>
    <row r="86" spans="2:2">
      <c r="B86" s="433"/>
    </row>
    <row r="87" spans="2:2">
      <c r="B87" s="433"/>
    </row>
    <row r="88" spans="2:2">
      <c r="B88" s="433"/>
    </row>
    <row r="89" spans="2:2">
      <c r="B89" s="433"/>
    </row>
    <row r="90" spans="2:2">
      <c r="B90" s="433"/>
    </row>
    <row r="91" spans="2:2">
      <c r="B91" s="433"/>
    </row>
    <row r="92" spans="2:2">
      <c r="B92" s="433"/>
    </row>
    <row r="93" spans="2:2">
      <c r="B93" s="433"/>
    </row>
    <row r="94" spans="2:2">
      <c r="B94" s="433"/>
    </row>
    <row r="95" spans="2:2">
      <c r="B95" s="433"/>
    </row>
    <row r="96" spans="2:2">
      <c r="B96" s="433"/>
    </row>
    <row r="97" spans="2:2">
      <c r="B97" s="433"/>
    </row>
    <row r="98" spans="2:2">
      <c r="B98" s="433"/>
    </row>
    <row r="99" spans="2:2">
      <c r="B99" s="433"/>
    </row>
    <row r="100" spans="2:2">
      <c r="B100" s="433"/>
    </row>
    <row r="101" spans="2:2">
      <c r="B101" s="433"/>
    </row>
    <row r="102" spans="2:2">
      <c r="B102" s="433"/>
    </row>
    <row r="103" spans="2:2">
      <c r="B103" s="433"/>
    </row>
    <row r="104" spans="2:2">
      <c r="B104" s="433"/>
    </row>
    <row r="105" spans="2:2">
      <c r="B105" s="433"/>
    </row>
    <row r="106" spans="2:2">
      <c r="B106" s="433"/>
    </row>
    <row r="107" spans="2:2">
      <c r="B107" s="433"/>
    </row>
    <row r="108" spans="2:2">
      <c r="B108" s="433"/>
    </row>
    <row r="109" spans="2:2">
      <c r="B109" s="433"/>
    </row>
    <row r="110" spans="2:2">
      <c r="B110" s="433"/>
    </row>
    <row r="111" spans="2:2">
      <c r="B111" s="433"/>
    </row>
    <row r="112" spans="2:2">
      <c r="B112" s="433"/>
    </row>
    <row r="113" spans="2:2">
      <c r="B113" s="433"/>
    </row>
    <row r="114" spans="2:2">
      <c r="B114" s="433"/>
    </row>
    <row r="115" spans="2:2">
      <c r="B115" s="433"/>
    </row>
    <row r="116" spans="2:2">
      <c r="B116" s="433"/>
    </row>
    <row r="117" spans="2:2">
      <c r="B117" s="433"/>
    </row>
    <row r="118" spans="2:2">
      <c r="B118" s="433"/>
    </row>
    <row r="119" spans="2:2">
      <c r="B119" s="433"/>
    </row>
    <row r="120" spans="2:2">
      <c r="B120" s="433"/>
    </row>
    <row r="121" spans="2:2">
      <c r="B121" s="433"/>
    </row>
    <row r="122" spans="2:2">
      <c r="B122" s="433"/>
    </row>
    <row r="123" spans="2:2">
      <c r="B123" s="433"/>
    </row>
    <row r="124" spans="2:2">
      <c r="B124" s="433"/>
    </row>
    <row r="125" spans="2:2">
      <c r="B125" s="433"/>
    </row>
    <row r="126" spans="2:2">
      <c r="B126" s="433"/>
    </row>
    <row r="127" spans="2:2">
      <c r="B127" s="433"/>
    </row>
    <row r="128" spans="2:2">
      <c r="B128" s="433"/>
    </row>
    <row r="129" spans="2:2">
      <c r="B129" s="433"/>
    </row>
    <row r="130" spans="2:2">
      <c r="B130" s="433"/>
    </row>
    <row r="131" spans="2:2">
      <c r="B131" s="433"/>
    </row>
    <row r="132" spans="2:2">
      <c r="B132" s="433"/>
    </row>
    <row r="133" spans="2:2">
      <c r="B133" s="433"/>
    </row>
    <row r="134" spans="2:2">
      <c r="B134" s="433"/>
    </row>
    <row r="135" spans="2:2">
      <c r="B135" s="433"/>
    </row>
    <row r="136" spans="2:2">
      <c r="B136" s="433"/>
    </row>
    <row r="137" spans="2:2">
      <c r="B137" s="433"/>
    </row>
    <row r="138" spans="2:2">
      <c r="B138" s="433"/>
    </row>
    <row r="139" spans="2:2">
      <c r="B139" s="433"/>
    </row>
    <row r="140" spans="2:2">
      <c r="B140" s="433"/>
    </row>
    <row r="141" spans="2:2">
      <c r="B141" s="433"/>
    </row>
    <row r="142" spans="2:2">
      <c r="B142" s="433"/>
    </row>
    <row r="143" spans="2:2">
      <c r="B143" s="433"/>
    </row>
    <row r="144" spans="2:2">
      <c r="B144" s="433"/>
    </row>
    <row r="145" spans="2:2">
      <c r="B145" s="433"/>
    </row>
    <row r="146" spans="2:2">
      <c r="B146" s="433"/>
    </row>
    <row r="147" spans="2:2">
      <c r="B147" s="433"/>
    </row>
    <row r="148" spans="2:2">
      <c r="B148" s="433"/>
    </row>
    <row r="149" spans="2:2">
      <c r="B149" s="433"/>
    </row>
    <row r="150" spans="2:2">
      <c r="B150" s="433"/>
    </row>
    <row r="151" spans="2:2">
      <c r="B151" s="433"/>
    </row>
    <row r="152" spans="2:2">
      <c r="B152" s="433"/>
    </row>
    <row r="153" spans="2:2">
      <c r="B153" s="433"/>
    </row>
    <row r="154" spans="2:2">
      <c r="B154" s="433"/>
    </row>
    <row r="155" spans="2:2">
      <c r="B155" s="433"/>
    </row>
    <row r="156" spans="2:2">
      <c r="B156" s="433"/>
    </row>
    <row r="157" spans="2:2">
      <c r="B157" s="433"/>
    </row>
    <row r="158" spans="2:2">
      <c r="B158" s="433"/>
    </row>
    <row r="159" spans="2:2">
      <c r="B159" s="433"/>
    </row>
    <row r="160" spans="2:2">
      <c r="B160" s="433"/>
    </row>
    <row r="161" spans="2:2">
      <c r="B161" s="433"/>
    </row>
    <row r="162" spans="2:2">
      <c r="B162" s="433"/>
    </row>
    <row r="163" spans="2:2">
      <c r="B163" s="433"/>
    </row>
    <row r="164" spans="2:2">
      <c r="B164" s="433"/>
    </row>
    <row r="165" spans="2:2">
      <c r="B165" s="433"/>
    </row>
    <row r="166" spans="2:2">
      <c r="B166" s="433"/>
    </row>
    <row r="167" spans="2:2">
      <c r="B167" s="433"/>
    </row>
    <row r="168" spans="2:2">
      <c r="B168" s="433"/>
    </row>
    <row r="169" spans="2:2">
      <c r="B169" s="433"/>
    </row>
    <row r="170" spans="2:2">
      <c r="B170" s="433"/>
    </row>
    <row r="171" spans="2:2">
      <c r="B171" s="433"/>
    </row>
    <row r="172" spans="2:2">
      <c r="B172" s="433"/>
    </row>
    <row r="173" spans="2:2">
      <c r="B173" s="433"/>
    </row>
    <row r="174" spans="2:2">
      <c r="B174" s="433"/>
    </row>
    <row r="175" spans="2:2">
      <c r="B175" s="433"/>
    </row>
    <row r="176" spans="2:2">
      <c r="B176" s="433"/>
    </row>
    <row r="177" spans="2:2">
      <c r="B177" s="433"/>
    </row>
    <row r="178" spans="2:2">
      <c r="B178" s="433"/>
    </row>
    <row r="179" spans="2:2">
      <c r="B179" s="433"/>
    </row>
    <row r="180" spans="2:2">
      <c r="B180" s="433"/>
    </row>
    <row r="181" spans="2:2">
      <c r="B181" s="433"/>
    </row>
    <row r="182" spans="2:2">
      <c r="B182" s="433"/>
    </row>
    <row r="183" spans="2:2">
      <c r="B183" s="433"/>
    </row>
    <row r="184" spans="2:2">
      <c r="B184" s="433"/>
    </row>
    <row r="185" spans="2:2">
      <c r="B185" s="433"/>
    </row>
    <row r="186" spans="2:2">
      <c r="B186" s="433"/>
    </row>
    <row r="187" spans="2:2">
      <c r="B187" s="433"/>
    </row>
    <row r="188" spans="2:2">
      <c r="B188" s="433"/>
    </row>
    <row r="189" spans="2:2">
      <c r="B189" s="433"/>
    </row>
    <row r="190" spans="2:2">
      <c r="B190" s="433"/>
    </row>
    <row r="191" spans="2:2">
      <c r="B191" s="433"/>
    </row>
    <row r="192" spans="2:2">
      <c r="B192" s="433"/>
    </row>
    <row r="193" spans="2:2">
      <c r="B193" s="433"/>
    </row>
    <row r="194" spans="2:2">
      <c r="B194" s="433"/>
    </row>
    <row r="195" spans="2:2">
      <c r="B195" s="433"/>
    </row>
    <row r="196" spans="2:2">
      <c r="B196" s="433"/>
    </row>
    <row r="197" spans="2:2">
      <c r="B197" s="433"/>
    </row>
    <row r="198" spans="2:2">
      <c r="B198" s="433"/>
    </row>
    <row r="199" spans="2:2">
      <c r="B199" s="433"/>
    </row>
    <row r="200" spans="2:2">
      <c r="B200" s="433"/>
    </row>
    <row r="201" spans="2:2">
      <c r="B201" s="433"/>
    </row>
    <row r="202" spans="2:2">
      <c r="B202" s="433"/>
    </row>
    <row r="203" spans="2:2">
      <c r="B203" s="433"/>
    </row>
    <row r="204" spans="2:2">
      <c r="B204" s="433"/>
    </row>
    <row r="205" spans="2:2">
      <c r="B205" s="433"/>
    </row>
    <row r="206" spans="2:2">
      <c r="B206" s="433"/>
    </row>
    <row r="207" spans="2:2">
      <c r="B207" s="433"/>
    </row>
    <row r="208" spans="2:2">
      <c r="B208" s="433"/>
    </row>
    <row r="209" spans="2:2">
      <c r="B209" s="433"/>
    </row>
    <row r="210" spans="2:2">
      <c r="B210" s="433"/>
    </row>
    <row r="211" spans="2:2">
      <c r="B211" s="433"/>
    </row>
    <row r="212" spans="2:2">
      <c r="B212" s="433"/>
    </row>
    <row r="213" spans="2:2">
      <c r="B213" s="433"/>
    </row>
    <row r="214" spans="2:2">
      <c r="B214" s="433"/>
    </row>
    <row r="215" spans="2:2">
      <c r="B215" s="433"/>
    </row>
  </sheetData>
  <sheetProtection selectLockedCells="1" selectUnlockedCells="1"/>
  <customSheetViews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3C2A58F4-3747-4C43-A06A-2CF3693DFAB9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FCAC9C19-06EB-4A2D-B4A9-361FB05F735A}" scale="80" showPageBreaks="1" printArea="1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4"/>
  <headerFooter alignWithMargins="0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6"/>
  <sheetViews>
    <sheetView zoomScale="80" zoomScaleNormal="80" zoomScaleSheetLayoutView="80" workbookViewId="0">
      <selection activeCell="G7" sqref="G7"/>
    </sheetView>
  </sheetViews>
  <sheetFormatPr defaultColWidth="9.28515625" defaultRowHeight="15"/>
  <cols>
    <col min="1" max="1" width="28.28515625" style="342" customWidth="1"/>
    <col min="2" max="2" width="15" style="342" customWidth="1"/>
    <col min="3" max="3" width="63.5703125" style="342" customWidth="1"/>
    <col min="4" max="4" width="13.28515625" style="342" customWidth="1"/>
    <col min="5" max="5" width="22.28515625" style="342" customWidth="1"/>
    <col min="6" max="6" width="20.5703125" style="342" customWidth="1"/>
    <col min="7" max="7" width="19" style="342" customWidth="1"/>
    <col min="8" max="8" width="20.7109375" style="342" customWidth="1"/>
    <col min="9" max="9" width="13" style="343" customWidth="1"/>
    <col min="10" max="16384" width="9.28515625" style="342"/>
  </cols>
  <sheetData>
    <row r="1" spans="1:10" s="281" customFormat="1" ht="18" customHeight="1">
      <c r="A1" s="210"/>
      <c r="B1" s="459" t="s">
        <v>623</v>
      </c>
      <c r="C1" s="459"/>
      <c r="D1" s="459"/>
      <c r="E1" s="459"/>
      <c r="F1" s="459"/>
      <c r="G1" s="459"/>
      <c r="H1" s="459"/>
    </row>
    <row r="2" spans="1:10" s="281" customFormat="1" ht="17.25" customHeight="1">
      <c r="A2" s="211"/>
      <c r="B2" s="460" t="s">
        <v>621</v>
      </c>
      <c r="C2" s="460"/>
      <c r="D2" s="460"/>
      <c r="E2" s="460"/>
      <c r="F2" s="460"/>
      <c r="G2" s="460"/>
      <c r="H2" s="460"/>
    </row>
    <row r="3" spans="1:10" s="281" customFormat="1" ht="17.25" customHeight="1">
      <c r="A3" s="211"/>
      <c r="B3" s="461" t="s">
        <v>622</v>
      </c>
      <c r="C3" s="461"/>
      <c r="D3" s="461"/>
      <c r="E3" s="461"/>
      <c r="F3" s="461"/>
      <c r="G3" s="461"/>
      <c r="H3" s="461"/>
    </row>
    <row r="4" spans="1:10">
      <c r="A4" s="338"/>
      <c r="B4" s="339"/>
      <c r="C4" s="340" t="s">
        <v>126</v>
      </c>
      <c r="D4" s="341"/>
    </row>
    <row r="5" spans="1:10" s="281" customFormat="1" ht="41.25" customHeight="1">
      <c r="A5" s="213"/>
      <c r="B5" s="213" t="s">
        <v>8</v>
      </c>
      <c r="C5" s="186" t="s">
        <v>127</v>
      </c>
      <c r="D5" s="186" t="s">
        <v>10</v>
      </c>
      <c r="E5" s="186" t="s">
        <v>128</v>
      </c>
      <c r="F5" s="186" t="s">
        <v>11</v>
      </c>
      <c r="G5" s="186" t="s">
        <v>12</v>
      </c>
      <c r="H5" s="214" t="str">
        <f>CONCATENATE("Цена с НДС со скидкой ",Содержание!$I$13*100,"%, руб.")</f>
        <v>Цена с НДС со скидкой 0%, руб.</v>
      </c>
    </row>
    <row r="6" spans="1:10" s="281" customFormat="1" ht="21" customHeight="1">
      <c r="A6" s="201"/>
      <c r="B6" s="216"/>
      <c r="C6" s="201" t="s">
        <v>1007</v>
      </c>
      <c r="D6" s="245"/>
      <c r="E6" s="246"/>
      <c r="F6" s="216"/>
      <c r="G6" s="216"/>
      <c r="H6" s="247"/>
    </row>
    <row r="7" spans="1:10" s="281" customFormat="1" ht="16.5" customHeight="1">
      <c r="A7" s="344"/>
      <c r="B7" s="337" t="s">
        <v>1108</v>
      </c>
      <c r="C7" s="345" t="s">
        <v>567</v>
      </c>
      <c r="D7" s="294" t="s">
        <v>838</v>
      </c>
      <c r="E7" s="346">
        <v>0.18</v>
      </c>
      <c r="F7" s="346" t="s">
        <v>840</v>
      </c>
      <c r="G7" s="293">
        <v>191090</v>
      </c>
      <c r="H7" s="293">
        <f>G7*(1-Содержание!$I$13)</f>
        <v>191090</v>
      </c>
      <c r="I7" s="238"/>
      <c r="J7" s="353"/>
    </row>
    <row r="8" spans="1:10" s="281" customFormat="1" ht="16.5" customHeight="1">
      <c r="A8" s="344"/>
      <c r="B8" s="337" t="s">
        <v>1109</v>
      </c>
      <c r="C8" s="345" t="s">
        <v>566</v>
      </c>
      <c r="D8" s="294" t="s">
        <v>838</v>
      </c>
      <c r="E8" s="346">
        <v>0.23</v>
      </c>
      <c r="F8" s="346" t="s">
        <v>841</v>
      </c>
      <c r="G8" s="293">
        <v>210260</v>
      </c>
      <c r="H8" s="293">
        <f>G8*(1-Содержание!$I$13)</f>
        <v>210260</v>
      </c>
      <c r="I8" s="238"/>
      <c r="J8" s="353"/>
    </row>
    <row r="9" spans="1:10" s="281" customFormat="1" ht="16.5" customHeight="1">
      <c r="A9" s="344"/>
      <c r="B9" s="337" t="s">
        <v>1110</v>
      </c>
      <c r="C9" s="345" t="s">
        <v>565</v>
      </c>
      <c r="D9" s="294" t="s">
        <v>838</v>
      </c>
      <c r="E9" s="346">
        <v>0.25</v>
      </c>
      <c r="F9" s="346" t="s">
        <v>839</v>
      </c>
      <c r="G9" s="293">
        <v>215060</v>
      </c>
      <c r="H9" s="293">
        <f>G9*(1-Содержание!$I$13)</f>
        <v>215060</v>
      </c>
      <c r="I9" s="238"/>
      <c r="J9" s="353"/>
    </row>
    <row r="10" spans="1:10" s="281" customFormat="1" ht="21" customHeight="1">
      <c r="A10" s="201"/>
      <c r="B10" s="216"/>
      <c r="C10" s="201" t="s">
        <v>992</v>
      </c>
      <c r="D10" s="245"/>
      <c r="E10" s="246"/>
      <c r="F10" s="216"/>
      <c r="G10" s="216"/>
      <c r="H10" s="247"/>
      <c r="I10" s="238"/>
      <c r="J10" s="353"/>
    </row>
    <row r="11" spans="1:10" s="281" customFormat="1" ht="16.5" customHeight="1">
      <c r="A11" s="344"/>
      <c r="B11" s="337" t="s">
        <v>1111</v>
      </c>
      <c r="C11" s="345" t="s">
        <v>988</v>
      </c>
      <c r="D11" s="294" t="s">
        <v>15</v>
      </c>
      <c r="E11" s="346">
        <v>0.17</v>
      </c>
      <c r="F11" s="346" t="s">
        <v>989</v>
      </c>
      <c r="G11" s="293">
        <v>113370</v>
      </c>
      <c r="H11" s="293">
        <f>G11*(1-Содержание!$I$13)</f>
        <v>113370</v>
      </c>
      <c r="I11" s="238"/>
      <c r="J11" s="353"/>
    </row>
    <row r="12" spans="1:10" s="281" customFormat="1" ht="16.5" customHeight="1">
      <c r="A12" s="344"/>
      <c r="B12" s="337" t="s">
        <v>1112</v>
      </c>
      <c r="C12" s="345" t="s">
        <v>987</v>
      </c>
      <c r="D12" s="294" t="s">
        <v>15</v>
      </c>
      <c r="E12" s="346">
        <v>0.17</v>
      </c>
      <c r="F12" s="346" t="s">
        <v>989</v>
      </c>
      <c r="G12" s="293">
        <v>151250</v>
      </c>
      <c r="H12" s="293">
        <f>G12*(1-Содержание!$I$13)</f>
        <v>151250</v>
      </c>
      <c r="I12" s="238"/>
      <c r="J12" s="353"/>
    </row>
    <row r="13" spans="1:10" s="281" customFormat="1" ht="16.5" customHeight="1">
      <c r="A13" s="344"/>
      <c r="B13" s="337" t="s">
        <v>1113</v>
      </c>
      <c r="C13" s="345" t="s">
        <v>129</v>
      </c>
      <c r="D13" s="294" t="s">
        <v>15</v>
      </c>
      <c r="E13" s="346">
        <v>0.25</v>
      </c>
      <c r="F13" s="346" t="s">
        <v>990</v>
      </c>
      <c r="G13" s="293">
        <v>125970</v>
      </c>
      <c r="H13" s="293">
        <f>G13*(1-Содержание!$I$13)</f>
        <v>125970</v>
      </c>
      <c r="I13" s="238"/>
      <c r="J13" s="439"/>
    </row>
    <row r="14" spans="1:10" s="281" customFormat="1" ht="16.5" customHeight="1">
      <c r="A14" s="344"/>
      <c r="B14" s="337" t="s">
        <v>1114</v>
      </c>
      <c r="C14" s="345" t="s">
        <v>130</v>
      </c>
      <c r="D14" s="294" t="s">
        <v>15</v>
      </c>
      <c r="E14" s="346">
        <v>0.25</v>
      </c>
      <c r="F14" s="346" t="s">
        <v>990</v>
      </c>
      <c r="G14" s="293">
        <v>168050</v>
      </c>
      <c r="H14" s="293">
        <f>G14*(1-Содержание!$I$13)</f>
        <v>168050</v>
      </c>
      <c r="I14" s="238"/>
      <c r="J14" s="353"/>
    </row>
    <row r="15" spans="1:10" s="281" customFormat="1" ht="16.5" customHeight="1">
      <c r="A15" s="344"/>
      <c r="B15" s="337" t="s">
        <v>241</v>
      </c>
      <c r="C15" s="345" t="s">
        <v>984</v>
      </c>
      <c r="D15" s="294" t="s">
        <v>15</v>
      </c>
      <c r="E15" s="346">
        <v>0.23</v>
      </c>
      <c r="F15" s="346" t="s">
        <v>970</v>
      </c>
      <c r="G15" s="293">
        <v>155930</v>
      </c>
      <c r="H15" s="293">
        <f>G15*(1-Содержание!$I$13)</f>
        <v>155930</v>
      </c>
      <c r="I15" s="238"/>
      <c r="J15" s="353"/>
    </row>
    <row r="16" spans="1:10" s="281" customFormat="1" ht="16.5" customHeight="1">
      <c r="A16" s="344"/>
      <c r="B16" s="337" t="s">
        <v>1115</v>
      </c>
      <c r="C16" s="345" t="s">
        <v>131</v>
      </c>
      <c r="D16" s="294" t="s">
        <v>15</v>
      </c>
      <c r="E16" s="346">
        <v>0.35</v>
      </c>
      <c r="F16" s="346" t="s">
        <v>991</v>
      </c>
      <c r="G16" s="293">
        <v>148670</v>
      </c>
      <c r="H16" s="293">
        <f>G16*(1-Содержание!$I$13)</f>
        <v>148670</v>
      </c>
      <c r="I16" s="238"/>
      <c r="J16" s="353"/>
    </row>
    <row r="17" spans="1:10" s="281" customFormat="1" ht="16.5" customHeight="1">
      <c r="A17" s="344"/>
      <c r="B17" s="337" t="s">
        <v>1116</v>
      </c>
      <c r="C17" s="345" t="s">
        <v>132</v>
      </c>
      <c r="D17" s="294" t="s">
        <v>15</v>
      </c>
      <c r="E17" s="346">
        <v>0.35</v>
      </c>
      <c r="F17" s="346" t="s">
        <v>991</v>
      </c>
      <c r="G17" s="293">
        <v>194410</v>
      </c>
      <c r="H17" s="293">
        <f>G17*(1-Содержание!$I$13)</f>
        <v>194410</v>
      </c>
      <c r="I17" s="238"/>
      <c r="J17" s="353"/>
    </row>
    <row r="18" spans="1:10" s="281" customFormat="1" ht="16.5" customHeight="1">
      <c r="A18" s="344"/>
      <c r="B18" s="337"/>
      <c r="C18" s="345"/>
      <c r="D18" s="294"/>
      <c r="E18" s="346"/>
      <c r="F18" s="346"/>
      <c r="G18" s="293"/>
      <c r="H18" s="293"/>
      <c r="I18" s="238"/>
      <c r="J18" s="353"/>
    </row>
    <row r="19" spans="1:10" s="281" customFormat="1" ht="16.5" customHeight="1">
      <c r="A19" s="344"/>
      <c r="B19" s="337" t="s">
        <v>1368</v>
      </c>
      <c r="C19" s="345" t="s">
        <v>963</v>
      </c>
      <c r="D19" s="294" t="s">
        <v>972</v>
      </c>
      <c r="E19" s="346">
        <v>0.28000000000000003</v>
      </c>
      <c r="F19" s="346" t="s">
        <v>973</v>
      </c>
      <c r="G19" s="293">
        <v>91470</v>
      </c>
      <c r="H19" s="293">
        <f>G19*(1-Содержание!$I$13)</f>
        <v>91470</v>
      </c>
      <c r="I19" s="238"/>
      <c r="J19" s="353"/>
    </row>
    <row r="20" spans="1:10" s="281" customFormat="1" ht="16.5" customHeight="1">
      <c r="A20" s="344"/>
      <c r="B20" s="337" t="s">
        <v>1370</v>
      </c>
      <c r="C20" s="345" t="s">
        <v>965</v>
      </c>
      <c r="D20" s="294" t="s">
        <v>972</v>
      </c>
      <c r="E20" s="346">
        <v>0.28000000000000003</v>
      </c>
      <c r="F20" s="346" t="s">
        <v>973</v>
      </c>
      <c r="G20" s="293">
        <v>133580</v>
      </c>
      <c r="H20" s="293">
        <f>G20*(1-Содержание!$I$13)</f>
        <v>133580</v>
      </c>
      <c r="I20" s="238"/>
      <c r="J20" s="353"/>
    </row>
    <row r="21" spans="1:10" s="281" customFormat="1" ht="16.5" customHeight="1">
      <c r="A21" s="344"/>
      <c r="B21" s="337" t="s">
        <v>1369</v>
      </c>
      <c r="C21" s="345" t="s">
        <v>964</v>
      </c>
      <c r="D21" s="294" t="s">
        <v>972</v>
      </c>
      <c r="E21" s="346">
        <v>0.38</v>
      </c>
      <c r="F21" s="346" t="s">
        <v>974</v>
      </c>
      <c r="G21" s="293">
        <v>98730</v>
      </c>
      <c r="H21" s="293">
        <f>G21*(1-Содержание!$I$13)</f>
        <v>98730</v>
      </c>
      <c r="I21" s="238"/>
      <c r="J21" s="353"/>
    </row>
    <row r="22" spans="1:10" s="281" customFormat="1" ht="16.5" customHeight="1">
      <c r="A22" s="344"/>
      <c r="B22" s="337" t="s">
        <v>1371</v>
      </c>
      <c r="C22" s="345" t="s">
        <v>966</v>
      </c>
      <c r="D22" s="294" t="s">
        <v>972</v>
      </c>
      <c r="E22" s="346">
        <v>0.38</v>
      </c>
      <c r="F22" s="346" t="s">
        <v>974</v>
      </c>
      <c r="G22" s="293">
        <v>149910</v>
      </c>
      <c r="H22" s="293">
        <f>G22*(1-Содержание!$I$13)</f>
        <v>149910</v>
      </c>
      <c r="I22" s="238"/>
      <c r="J22" s="353"/>
    </row>
    <row r="23" spans="1:10" s="281" customFormat="1" ht="21" customHeight="1">
      <c r="A23" s="201"/>
      <c r="B23" s="216"/>
      <c r="C23" s="201" t="s">
        <v>979</v>
      </c>
      <c r="D23" s="245"/>
      <c r="E23" s="246"/>
      <c r="F23" s="216"/>
      <c r="G23" s="216"/>
      <c r="H23" s="247"/>
      <c r="I23" s="238"/>
      <c r="J23" s="353"/>
    </row>
    <row r="24" spans="1:10" s="281" customFormat="1" ht="16.5" customHeight="1">
      <c r="A24" s="344"/>
      <c r="B24" s="337" t="s">
        <v>1117</v>
      </c>
      <c r="C24" s="345" t="s">
        <v>980</v>
      </c>
      <c r="D24" s="294" t="s">
        <v>15</v>
      </c>
      <c r="E24" s="346">
        <v>0.43</v>
      </c>
      <c r="F24" s="346" t="s">
        <v>985</v>
      </c>
      <c r="G24" s="293">
        <v>125970</v>
      </c>
      <c r="H24" s="293">
        <f>G24*(1-Содержание!$I$13)</f>
        <v>125970</v>
      </c>
      <c r="I24" s="238"/>
      <c r="J24" s="353"/>
    </row>
    <row r="25" spans="1:10" s="281" customFormat="1" ht="16.5" customHeight="1">
      <c r="A25" s="344"/>
      <c r="B25" s="337" t="s">
        <v>1118</v>
      </c>
      <c r="C25" s="345" t="s">
        <v>981</v>
      </c>
      <c r="D25" s="294" t="s">
        <v>15</v>
      </c>
      <c r="E25" s="346">
        <v>0.43</v>
      </c>
      <c r="F25" s="346" t="s">
        <v>985</v>
      </c>
      <c r="G25" s="293">
        <v>176480</v>
      </c>
      <c r="H25" s="293">
        <f>G25*(1-Содержание!$I$13)</f>
        <v>176480</v>
      </c>
      <c r="I25" s="238"/>
      <c r="J25" s="353"/>
    </row>
    <row r="26" spans="1:10" s="281" customFormat="1" ht="16.5" customHeight="1">
      <c r="A26" s="344"/>
      <c r="B26" s="337" t="s">
        <v>1119</v>
      </c>
      <c r="C26" s="345" t="s">
        <v>982</v>
      </c>
      <c r="D26" s="294" t="s">
        <v>15</v>
      </c>
      <c r="E26" s="346">
        <v>0.6</v>
      </c>
      <c r="F26" s="346" t="s">
        <v>986</v>
      </c>
      <c r="G26" s="293">
        <v>148670</v>
      </c>
      <c r="H26" s="293">
        <f>G26*(1-Содержание!$I$13)</f>
        <v>148670</v>
      </c>
      <c r="I26" s="238"/>
      <c r="J26" s="353"/>
    </row>
    <row r="27" spans="1:10" s="281" customFormat="1" ht="16.5" customHeight="1">
      <c r="A27" s="344"/>
      <c r="B27" s="337" t="s">
        <v>1120</v>
      </c>
      <c r="C27" s="345" t="s">
        <v>983</v>
      </c>
      <c r="D27" s="294" t="s">
        <v>15</v>
      </c>
      <c r="E27" s="346">
        <v>0.6</v>
      </c>
      <c r="F27" s="346" t="s">
        <v>986</v>
      </c>
      <c r="G27" s="293">
        <v>204130</v>
      </c>
      <c r="H27" s="293">
        <f>G27*(1-Содержание!$I$13)</f>
        <v>204130</v>
      </c>
      <c r="I27" s="238"/>
      <c r="J27" s="353"/>
    </row>
    <row r="28" spans="1:10" s="281" customFormat="1" ht="21" customHeight="1">
      <c r="A28" s="201"/>
      <c r="B28" s="216"/>
      <c r="C28" s="201" t="s">
        <v>1008</v>
      </c>
      <c r="D28" s="245"/>
      <c r="E28" s="246"/>
      <c r="F28" s="216"/>
      <c r="G28" s="216"/>
      <c r="H28" s="247"/>
      <c r="I28" s="238"/>
      <c r="J28" s="353"/>
    </row>
    <row r="29" spans="1:10" s="281" customFormat="1" ht="16.5" customHeight="1">
      <c r="A29" s="344"/>
      <c r="B29" s="337" t="s">
        <v>1121</v>
      </c>
      <c r="C29" s="345" t="s">
        <v>993</v>
      </c>
      <c r="D29" s="294" t="s">
        <v>967</v>
      </c>
      <c r="E29" s="346">
        <v>0.21</v>
      </c>
      <c r="F29" s="346" t="s">
        <v>999</v>
      </c>
      <c r="G29" s="293">
        <v>133310</v>
      </c>
      <c r="H29" s="293">
        <f>G29*(1-Содержание!$I$13)</f>
        <v>133310</v>
      </c>
      <c r="I29" s="238"/>
      <c r="J29" s="353"/>
    </row>
    <row r="30" spans="1:10" s="281" customFormat="1" ht="16.5" customHeight="1">
      <c r="A30" s="344"/>
      <c r="B30" s="337" t="s">
        <v>1122</v>
      </c>
      <c r="C30" s="345" t="s">
        <v>994</v>
      </c>
      <c r="D30" s="294" t="s">
        <v>967</v>
      </c>
      <c r="E30" s="346">
        <v>0.21</v>
      </c>
      <c r="F30" s="346" t="s">
        <v>999</v>
      </c>
      <c r="G30" s="293">
        <v>157300</v>
      </c>
      <c r="H30" s="293">
        <f>G30*(1-Содержание!$I$13)</f>
        <v>157300</v>
      </c>
      <c r="I30" s="238"/>
      <c r="J30" s="353"/>
    </row>
    <row r="31" spans="1:10" s="281" customFormat="1" ht="16.5" customHeight="1">
      <c r="A31" s="344"/>
      <c r="B31" s="337" t="s">
        <v>1123</v>
      </c>
      <c r="C31" s="345" t="s">
        <v>995</v>
      </c>
      <c r="D31" s="294" t="s">
        <v>967</v>
      </c>
      <c r="E31" s="346">
        <v>0.27</v>
      </c>
      <c r="F31" s="346" t="s">
        <v>1000</v>
      </c>
      <c r="G31" s="293">
        <v>148120</v>
      </c>
      <c r="H31" s="293">
        <f>G31*(1-Содержание!$I$13)</f>
        <v>148120</v>
      </c>
      <c r="I31" s="238"/>
      <c r="J31" s="353"/>
    </row>
    <row r="32" spans="1:10" s="281" customFormat="1" ht="16.5" customHeight="1">
      <c r="A32" s="344"/>
      <c r="B32" s="337" t="s">
        <v>1124</v>
      </c>
      <c r="C32" s="345" t="s">
        <v>996</v>
      </c>
      <c r="D32" s="294" t="s">
        <v>967</v>
      </c>
      <c r="E32" s="346">
        <v>0.27</v>
      </c>
      <c r="F32" s="346" t="s">
        <v>1000</v>
      </c>
      <c r="G32" s="293">
        <v>174780</v>
      </c>
      <c r="H32" s="293">
        <f>G32*(1-Содержание!$I$13)</f>
        <v>174780</v>
      </c>
      <c r="I32" s="238"/>
      <c r="J32" s="353"/>
    </row>
    <row r="33" spans="1:10" s="281" customFormat="1" ht="16.5" customHeight="1">
      <c r="A33" s="344"/>
      <c r="B33" s="337" t="s">
        <v>1125</v>
      </c>
      <c r="C33" s="345" t="s">
        <v>997</v>
      </c>
      <c r="D33" s="294" t="s">
        <v>967</v>
      </c>
      <c r="E33" s="346">
        <v>0.37</v>
      </c>
      <c r="F33" s="346" t="s">
        <v>1001</v>
      </c>
      <c r="G33" s="293">
        <v>170530</v>
      </c>
      <c r="H33" s="293">
        <f>G33*(1-Содержание!$I$13)</f>
        <v>170530</v>
      </c>
      <c r="I33" s="238"/>
      <c r="J33" s="353"/>
    </row>
    <row r="34" spans="1:10" s="281" customFormat="1" ht="16.5" customHeight="1">
      <c r="A34" s="344"/>
      <c r="B34" s="337" t="s">
        <v>1126</v>
      </c>
      <c r="C34" s="345" t="s">
        <v>998</v>
      </c>
      <c r="D34" s="294" t="s">
        <v>967</v>
      </c>
      <c r="E34" s="346">
        <v>0.37</v>
      </c>
      <c r="F34" s="346" t="s">
        <v>1001</v>
      </c>
      <c r="G34" s="293">
        <v>190250</v>
      </c>
      <c r="H34" s="293">
        <f>G34*(1-Содержание!$I$13)</f>
        <v>190250</v>
      </c>
      <c r="I34" s="238"/>
      <c r="J34" s="353"/>
    </row>
    <row r="35" spans="1:10" s="281" customFormat="1" ht="16.5" customHeight="1">
      <c r="A35" s="344"/>
      <c r="B35" s="337"/>
      <c r="C35" s="345"/>
      <c r="D35" s="294"/>
      <c r="E35" s="346"/>
      <c r="F35" s="346"/>
      <c r="G35" s="293"/>
      <c r="H35" s="293"/>
      <c r="I35" s="238"/>
      <c r="J35" s="353"/>
    </row>
    <row r="36" spans="1:10" s="281" customFormat="1" ht="16.5" customHeight="1">
      <c r="A36" s="344"/>
      <c r="B36" s="337" t="s">
        <v>1127</v>
      </c>
      <c r="C36" s="345" t="s">
        <v>975</v>
      </c>
      <c r="D36" s="294" t="s">
        <v>967</v>
      </c>
      <c r="E36" s="346">
        <v>0.27</v>
      </c>
      <c r="F36" s="346" t="s">
        <v>990</v>
      </c>
      <c r="G36" s="293">
        <v>141160</v>
      </c>
      <c r="H36" s="293">
        <f>G36*(1-Содержание!$I$13)</f>
        <v>141160</v>
      </c>
      <c r="I36" s="238"/>
      <c r="J36" s="353"/>
    </row>
    <row r="37" spans="1:10" s="281" customFormat="1" ht="16.5" customHeight="1">
      <c r="A37" s="344"/>
      <c r="B37" s="337" t="s">
        <v>1373</v>
      </c>
      <c r="C37" s="345" t="s">
        <v>1374</v>
      </c>
      <c r="D37" s="294" t="s">
        <v>967</v>
      </c>
      <c r="E37" s="346">
        <v>0.27</v>
      </c>
      <c r="F37" s="346" t="s">
        <v>990</v>
      </c>
      <c r="G37" s="293">
        <v>149770</v>
      </c>
      <c r="H37" s="293" t="s">
        <v>1375</v>
      </c>
      <c r="I37" s="238"/>
      <c r="J37" s="353"/>
    </row>
    <row r="38" spans="1:10" s="281" customFormat="1" ht="16.5" customHeight="1">
      <c r="A38" s="344"/>
      <c r="B38" s="337" t="s">
        <v>1128</v>
      </c>
      <c r="C38" s="345" t="s">
        <v>976</v>
      </c>
      <c r="D38" s="294" t="s">
        <v>967</v>
      </c>
      <c r="E38" s="346">
        <v>0.37</v>
      </c>
      <c r="F38" s="346" t="s">
        <v>991</v>
      </c>
      <c r="G38" s="293">
        <v>158990</v>
      </c>
      <c r="H38" s="293">
        <f>G38*(1-Содержание!$I$13)</f>
        <v>158990</v>
      </c>
      <c r="I38" s="238"/>
      <c r="J38" s="353"/>
    </row>
    <row r="39" spans="1:10" s="281" customFormat="1" ht="16.5" customHeight="1">
      <c r="A39" s="344"/>
      <c r="B39" s="337" t="s">
        <v>1347</v>
      </c>
      <c r="C39" s="345" t="s">
        <v>1348</v>
      </c>
      <c r="D39" s="294" t="s">
        <v>967</v>
      </c>
      <c r="E39" s="346">
        <v>0.37</v>
      </c>
      <c r="F39" s="346" t="s">
        <v>991</v>
      </c>
      <c r="G39" s="293">
        <v>168880</v>
      </c>
      <c r="H39" s="293">
        <f>G39*(1-Содержание!$I$13)</f>
        <v>168880</v>
      </c>
      <c r="I39" s="238"/>
      <c r="J39" s="353"/>
    </row>
    <row r="40" spans="1:10" s="281" customFormat="1" ht="21" customHeight="1">
      <c r="A40" s="201"/>
      <c r="B40" s="216"/>
      <c r="C40" s="201" t="s">
        <v>1009</v>
      </c>
      <c r="D40" s="245"/>
      <c r="E40" s="246"/>
      <c r="F40" s="216"/>
      <c r="G40" s="216"/>
      <c r="H40" s="247"/>
      <c r="I40" s="238"/>
      <c r="J40" s="353"/>
    </row>
    <row r="41" spans="1:10" s="281" customFormat="1" ht="16.5" customHeight="1">
      <c r="A41" s="344"/>
      <c r="B41" s="337"/>
      <c r="C41" s="345"/>
      <c r="D41" s="294"/>
      <c r="E41" s="346"/>
      <c r="F41" s="346"/>
      <c r="G41" s="293"/>
      <c r="H41" s="293"/>
      <c r="I41" s="238"/>
      <c r="J41" s="353"/>
    </row>
    <row r="42" spans="1:10" s="281" customFormat="1" ht="16.5" customHeight="1">
      <c r="A42" s="344"/>
      <c r="B42" s="337" t="s">
        <v>1129</v>
      </c>
      <c r="C42" s="345" t="s">
        <v>133</v>
      </c>
      <c r="D42" s="294" t="s">
        <v>15</v>
      </c>
      <c r="E42" s="346">
        <v>0.22</v>
      </c>
      <c r="F42" s="346" t="s">
        <v>968</v>
      </c>
      <c r="G42" s="293">
        <v>155960</v>
      </c>
      <c r="H42" s="293">
        <f>G42*(1-Содержание!$I$13)</f>
        <v>155960</v>
      </c>
      <c r="I42" s="238"/>
      <c r="J42" s="353"/>
    </row>
    <row r="43" spans="1:10" s="281" customFormat="1" ht="16.5" customHeight="1">
      <c r="A43" s="344"/>
      <c r="B43" s="337" t="s">
        <v>1130</v>
      </c>
      <c r="C43" s="345" t="s">
        <v>134</v>
      </c>
      <c r="D43" s="294" t="s">
        <v>15</v>
      </c>
      <c r="E43" s="346">
        <v>0.22</v>
      </c>
      <c r="F43" s="346" t="s">
        <v>968</v>
      </c>
      <c r="G43" s="293">
        <v>180550</v>
      </c>
      <c r="H43" s="293">
        <f>G43*(1-Содержание!$I$13)</f>
        <v>180550</v>
      </c>
      <c r="I43" s="238"/>
      <c r="J43" s="353"/>
    </row>
    <row r="44" spans="1:10" s="281" customFormat="1" ht="16.5" customHeight="1">
      <c r="A44" s="344"/>
      <c r="B44" s="337"/>
      <c r="C44" s="345"/>
      <c r="D44" s="294"/>
      <c r="E44" s="346"/>
      <c r="F44" s="346"/>
      <c r="G44" s="293"/>
      <c r="H44" s="293"/>
      <c r="I44" s="238"/>
      <c r="J44" s="353"/>
    </row>
    <row r="45" spans="1:10" s="281" customFormat="1" ht="21" customHeight="1">
      <c r="A45" s="201"/>
      <c r="B45" s="216"/>
      <c r="C45" s="201" t="s">
        <v>1010</v>
      </c>
      <c r="D45" s="245"/>
      <c r="E45" s="246"/>
      <c r="F45" s="216"/>
      <c r="G45" s="216"/>
      <c r="H45" s="247"/>
      <c r="I45" s="238"/>
      <c r="J45" s="353"/>
    </row>
    <row r="46" spans="1:10" s="281" customFormat="1" ht="16.5" customHeight="1">
      <c r="A46" s="344"/>
      <c r="B46" s="337"/>
      <c r="C46" s="345"/>
      <c r="D46" s="294"/>
      <c r="E46" s="346"/>
      <c r="F46" s="346"/>
      <c r="G46" s="293"/>
      <c r="H46" s="293"/>
      <c r="I46" s="238"/>
      <c r="J46" s="353"/>
    </row>
    <row r="47" spans="1:10" s="281" customFormat="1" ht="16.5" customHeight="1">
      <c r="A47" s="344"/>
      <c r="B47" s="337" t="s">
        <v>1131</v>
      </c>
      <c r="C47" s="345" t="s">
        <v>961</v>
      </c>
      <c r="D47" s="294" t="s">
        <v>967</v>
      </c>
      <c r="E47" s="346">
        <v>0.14000000000000001</v>
      </c>
      <c r="F47" s="346" t="s">
        <v>971</v>
      </c>
      <c r="G47" s="293">
        <v>149490</v>
      </c>
      <c r="H47" s="293">
        <f>G47*(1-Содержание!$I$13)</f>
        <v>149490</v>
      </c>
      <c r="I47" s="238"/>
      <c r="J47" s="353"/>
    </row>
    <row r="48" spans="1:10" s="281" customFormat="1" ht="16.5" customHeight="1">
      <c r="A48" s="344"/>
      <c r="B48" s="337" t="s">
        <v>135</v>
      </c>
      <c r="C48" s="345" t="s">
        <v>962</v>
      </c>
      <c r="D48" s="294" t="s">
        <v>967</v>
      </c>
      <c r="E48" s="346">
        <v>0.14000000000000001</v>
      </c>
      <c r="F48" s="346" t="s">
        <v>971</v>
      </c>
      <c r="G48" s="293">
        <v>166330</v>
      </c>
      <c r="H48" s="293">
        <f>G48*(1-Содержание!$I$13)</f>
        <v>166330</v>
      </c>
      <c r="I48" s="238"/>
      <c r="J48" s="353"/>
    </row>
    <row r="49" spans="1:10" s="281" customFormat="1" ht="16.5" customHeight="1">
      <c r="A49" s="344"/>
      <c r="B49" s="337"/>
      <c r="C49" s="345"/>
      <c r="D49" s="294"/>
      <c r="E49" s="346"/>
      <c r="F49" s="346"/>
      <c r="G49" s="293"/>
      <c r="H49" s="293"/>
      <c r="I49" s="238"/>
      <c r="J49" s="353"/>
    </row>
    <row r="50" spans="1:10" s="281" customFormat="1" ht="21" customHeight="1">
      <c r="A50" s="201"/>
      <c r="B50" s="216"/>
      <c r="C50" s="201" t="s">
        <v>1006</v>
      </c>
      <c r="D50" s="245"/>
      <c r="E50" s="246"/>
      <c r="F50" s="216"/>
      <c r="G50" s="216"/>
      <c r="H50" s="247"/>
      <c r="I50" s="238"/>
      <c r="J50" s="353"/>
    </row>
    <row r="51" spans="1:10" s="281" customFormat="1" ht="16.5" customHeight="1">
      <c r="A51" s="344"/>
      <c r="B51" s="337"/>
      <c r="C51" s="345"/>
      <c r="D51" s="294"/>
      <c r="E51" s="346"/>
      <c r="F51" s="346"/>
      <c r="G51" s="293"/>
      <c r="H51" s="293"/>
      <c r="I51" s="238"/>
      <c r="J51" s="353"/>
    </row>
    <row r="52" spans="1:10" s="281" customFormat="1" ht="16.5" customHeight="1">
      <c r="A52" s="344"/>
      <c r="B52" s="337" t="s">
        <v>136</v>
      </c>
      <c r="C52" s="345" t="s">
        <v>959</v>
      </c>
      <c r="D52" s="294" t="s">
        <v>967</v>
      </c>
      <c r="E52" s="346">
        <v>0.18</v>
      </c>
      <c r="F52" s="346" t="s">
        <v>969</v>
      </c>
      <c r="G52" s="293">
        <v>124640</v>
      </c>
      <c r="H52" s="293">
        <f>G52*(1-Содержание!$I$13)</f>
        <v>124640</v>
      </c>
      <c r="I52" s="238"/>
      <c r="J52" s="353"/>
    </row>
    <row r="53" spans="1:10" s="281" customFormat="1" ht="16.5" customHeight="1">
      <c r="A53" s="344"/>
      <c r="B53" s="337" t="s">
        <v>137</v>
      </c>
      <c r="C53" s="345" t="s">
        <v>960</v>
      </c>
      <c r="D53" s="294" t="s">
        <v>967</v>
      </c>
      <c r="E53" s="346">
        <v>0.18</v>
      </c>
      <c r="F53" s="346" t="s">
        <v>969</v>
      </c>
      <c r="G53" s="293">
        <v>128540</v>
      </c>
      <c r="H53" s="293">
        <f>G53*(1-Содержание!$I$13)</f>
        <v>128540</v>
      </c>
      <c r="I53" s="238"/>
      <c r="J53" s="353"/>
    </row>
    <row r="54" spans="1:10" s="281" customFormat="1" ht="16.5" customHeight="1">
      <c r="A54" s="344"/>
      <c r="B54" s="337"/>
      <c r="C54" s="345"/>
      <c r="D54" s="294"/>
      <c r="E54" s="346"/>
      <c r="F54" s="346"/>
      <c r="G54" s="293"/>
      <c r="H54" s="293"/>
      <c r="I54" s="238"/>
      <c r="J54" s="353"/>
    </row>
    <row r="55" spans="1:10" s="281" customFormat="1" ht="21" customHeight="1">
      <c r="A55" s="201"/>
      <c r="B55" s="216"/>
      <c r="C55" s="201" t="s">
        <v>1005</v>
      </c>
      <c r="D55" s="245"/>
      <c r="E55" s="246"/>
      <c r="F55" s="216"/>
      <c r="G55" s="216"/>
      <c r="H55" s="247"/>
      <c r="I55" s="238"/>
      <c r="J55" s="353"/>
    </row>
    <row r="56" spans="1:10" s="281" customFormat="1" ht="16.5" customHeight="1">
      <c r="A56" s="344"/>
      <c r="B56" s="337"/>
      <c r="C56" s="345"/>
      <c r="D56" s="294"/>
      <c r="E56" s="346"/>
      <c r="F56" s="346"/>
      <c r="G56" s="293"/>
      <c r="H56" s="293"/>
      <c r="I56" s="238"/>
      <c r="J56" s="353"/>
    </row>
    <row r="57" spans="1:10" s="281" customFormat="1" ht="16.5" customHeight="1">
      <c r="A57" s="344"/>
      <c r="B57" s="337" t="s">
        <v>1132</v>
      </c>
      <c r="C57" s="345" t="s">
        <v>977</v>
      </c>
      <c r="D57" s="294" t="s">
        <v>972</v>
      </c>
      <c r="E57" s="346">
        <v>0.5</v>
      </c>
      <c r="F57" s="346" t="s">
        <v>978</v>
      </c>
      <c r="G57" s="293">
        <v>199290</v>
      </c>
      <c r="H57" s="293">
        <f>G57*(1-Содержание!$I$13)</f>
        <v>199290</v>
      </c>
      <c r="I57" s="238"/>
      <c r="J57" s="353"/>
    </row>
    <row r="58" spans="1:10" s="281" customFormat="1" ht="16.5" customHeight="1">
      <c r="A58" s="344"/>
      <c r="B58" s="337"/>
      <c r="C58" s="345"/>
      <c r="D58" s="294"/>
      <c r="E58" s="346"/>
      <c r="F58" s="346"/>
      <c r="G58" s="293"/>
      <c r="H58" s="293"/>
      <c r="I58" s="238"/>
      <c r="J58" s="353"/>
    </row>
    <row r="59" spans="1:10" s="281" customFormat="1" ht="21" customHeight="1">
      <c r="A59" s="201"/>
      <c r="B59" s="216"/>
      <c r="C59" s="201" t="s">
        <v>1015</v>
      </c>
      <c r="D59" s="245"/>
      <c r="E59" s="246"/>
      <c r="F59" s="216"/>
      <c r="G59" s="216"/>
      <c r="H59" s="247"/>
      <c r="I59" s="238"/>
      <c r="J59" s="353"/>
    </row>
    <row r="60" spans="1:10" s="281" customFormat="1" ht="16.5" customHeight="1">
      <c r="A60" s="344"/>
      <c r="B60" s="337"/>
      <c r="C60" s="345"/>
      <c r="D60" s="294"/>
      <c r="E60" s="346"/>
      <c r="F60" s="346"/>
      <c r="G60" s="293"/>
      <c r="H60" s="293"/>
      <c r="I60" s="238"/>
      <c r="J60" s="353"/>
    </row>
    <row r="61" spans="1:10" s="281" customFormat="1" ht="16.5" customHeight="1">
      <c r="A61" s="344"/>
      <c r="B61" s="337" t="s">
        <v>1133</v>
      </c>
      <c r="C61" s="345" t="s">
        <v>1016</v>
      </c>
      <c r="D61" s="294" t="s">
        <v>1017</v>
      </c>
      <c r="E61" s="346">
        <v>0.22</v>
      </c>
      <c r="F61" s="346" t="s">
        <v>1018</v>
      </c>
      <c r="G61" s="293">
        <v>134210</v>
      </c>
      <c r="H61" s="293">
        <f>G61*(1-Содержание!$I$13)</f>
        <v>134210</v>
      </c>
      <c r="I61" s="238"/>
      <c r="J61" s="353"/>
    </row>
    <row r="62" spans="1:10" s="281" customFormat="1" ht="16.5" customHeight="1">
      <c r="A62" s="344"/>
      <c r="B62" s="337" t="s">
        <v>1134</v>
      </c>
      <c r="C62" s="345" t="s">
        <v>1019</v>
      </c>
      <c r="D62" s="294" t="s">
        <v>1017</v>
      </c>
      <c r="E62" s="346">
        <v>0.34</v>
      </c>
      <c r="F62" s="346" t="s">
        <v>1018</v>
      </c>
      <c r="G62" s="293">
        <v>136410</v>
      </c>
      <c r="H62" s="293">
        <f>G62*(1-Содержание!$I$13)</f>
        <v>136410</v>
      </c>
      <c r="I62" s="238"/>
      <c r="J62" s="353"/>
    </row>
    <row r="63" spans="1:10" s="281" customFormat="1" ht="16.5" customHeight="1">
      <c r="A63" s="344"/>
      <c r="B63" s="337"/>
      <c r="C63" s="345"/>
      <c r="D63" s="294"/>
      <c r="E63" s="346"/>
      <c r="F63" s="346"/>
      <c r="G63" s="293"/>
      <c r="H63" s="293"/>
      <c r="I63" s="238"/>
      <c r="J63" s="353"/>
    </row>
    <row r="64" spans="1:10" s="281" customFormat="1" ht="21" customHeight="1">
      <c r="A64" s="201"/>
      <c r="B64" s="216"/>
      <c r="C64" s="201" t="s">
        <v>1011</v>
      </c>
      <c r="D64" s="245"/>
      <c r="E64" s="246"/>
      <c r="F64" s="216"/>
      <c r="G64" s="216"/>
      <c r="H64" s="247"/>
      <c r="I64" s="238"/>
      <c r="J64" s="353"/>
    </row>
    <row r="65" spans="1:10" s="281" customFormat="1" ht="16.5" customHeight="1">
      <c r="A65" s="344"/>
      <c r="B65" s="337" t="s">
        <v>138</v>
      </c>
      <c r="C65" s="345" t="s">
        <v>139</v>
      </c>
      <c r="D65" s="294"/>
      <c r="E65" s="346"/>
      <c r="F65" s="346" t="s">
        <v>1002</v>
      </c>
      <c r="G65" s="293">
        <v>110640</v>
      </c>
      <c r="H65" s="293">
        <f>G65*(1-Содержание!$I$13)</f>
        <v>110640</v>
      </c>
      <c r="I65" s="238"/>
      <c r="J65" s="353"/>
    </row>
    <row r="66" spans="1:10" s="281" customFormat="1" ht="16.5" customHeight="1">
      <c r="A66" s="344"/>
      <c r="B66" s="337" t="s">
        <v>140</v>
      </c>
      <c r="C66" s="345" t="s">
        <v>141</v>
      </c>
      <c r="D66" s="294"/>
      <c r="E66" s="346"/>
      <c r="F66" s="346" t="s">
        <v>1002</v>
      </c>
      <c r="G66" s="293">
        <v>132090</v>
      </c>
      <c r="H66" s="293">
        <f>G66*(1-Содержание!$I$13)</f>
        <v>132090</v>
      </c>
      <c r="I66" s="238"/>
      <c r="J66" s="353"/>
    </row>
    <row r="67" spans="1:10" s="281" customFormat="1" ht="16.5" customHeight="1">
      <c r="A67" s="344"/>
      <c r="B67" s="337" t="s">
        <v>142</v>
      </c>
      <c r="C67" s="345" t="s">
        <v>143</v>
      </c>
      <c r="D67" s="294"/>
      <c r="E67" s="346"/>
      <c r="F67" s="346" t="s">
        <v>1003</v>
      </c>
      <c r="G67" s="293">
        <v>125940</v>
      </c>
      <c r="H67" s="293">
        <f>G67*(1-Содержание!$I$13)</f>
        <v>125940</v>
      </c>
      <c r="I67" s="238"/>
      <c r="J67" s="353"/>
    </row>
    <row r="68" spans="1:10" s="281" customFormat="1" ht="16.5" customHeight="1">
      <c r="A68" s="344"/>
      <c r="B68" s="337" t="s">
        <v>144</v>
      </c>
      <c r="C68" s="345" t="s">
        <v>145</v>
      </c>
      <c r="D68" s="294"/>
      <c r="E68" s="346"/>
      <c r="F68" s="346" t="s">
        <v>1003</v>
      </c>
      <c r="G68" s="293">
        <v>151440</v>
      </c>
      <c r="H68" s="293">
        <f>G68*(1-Содержание!$I$13)</f>
        <v>151440</v>
      </c>
      <c r="I68" s="238"/>
      <c r="J68" s="353"/>
    </row>
    <row r="69" spans="1:10" s="281" customFormat="1" ht="16.5" customHeight="1">
      <c r="A69" s="344"/>
      <c r="B69" s="337"/>
      <c r="C69" s="345"/>
      <c r="D69" s="294"/>
      <c r="E69" s="346"/>
      <c r="F69" s="346"/>
      <c r="G69" s="293"/>
      <c r="H69" s="293"/>
      <c r="I69" s="238"/>
      <c r="J69" s="353"/>
    </row>
    <row r="70" spans="1:10" s="281" customFormat="1" ht="16.5" customHeight="1">
      <c r="A70" s="344"/>
      <c r="B70" s="337" t="s">
        <v>146</v>
      </c>
      <c r="C70" s="345" t="s">
        <v>147</v>
      </c>
      <c r="D70" s="294"/>
      <c r="E70" s="346"/>
      <c r="F70" s="346" t="s">
        <v>971</v>
      </c>
      <c r="G70" s="293">
        <v>43200</v>
      </c>
      <c r="H70" s="293">
        <f>G70*(1-Содержание!$I$13)</f>
        <v>43200</v>
      </c>
      <c r="I70" s="238"/>
      <c r="J70" s="353"/>
    </row>
    <row r="71" spans="1:10" s="281" customFormat="1" ht="16.5" customHeight="1">
      <c r="A71" s="344"/>
      <c r="B71" s="337" t="s">
        <v>148</v>
      </c>
      <c r="C71" s="345" t="s">
        <v>149</v>
      </c>
      <c r="D71" s="294"/>
      <c r="E71" s="346"/>
      <c r="F71" s="346" t="s">
        <v>971</v>
      </c>
      <c r="G71" s="293">
        <v>62790</v>
      </c>
      <c r="H71" s="293">
        <f>G71*(1-Содержание!$I$13)</f>
        <v>62790</v>
      </c>
      <c r="I71" s="238"/>
      <c r="J71" s="353"/>
    </row>
    <row r="72" spans="1:10" s="281" customFormat="1" ht="21" customHeight="1">
      <c r="A72" s="201"/>
      <c r="B72" s="216"/>
      <c r="C72" s="201" t="s">
        <v>1004</v>
      </c>
      <c r="D72" s="245"/>
      <c r="E72" s="246"/>
      <c r="F72" s="216"/>
      <c r="G72" s="216"/>
      <c r="H72" s="247"/>
      <c r="I72" s="238"/>
      <c r="J72" s="353"/>
    </row>
    <row r="73" spans="1:10" s="281" customFormat="1" ht="16.5" customHeight="1">
      <c r="A73" s="347"/>
      <c r="B73" s="348" t="s">
        <v>1135</v>
      </c>
      <c r="C73" s="345" t="s">
        <v>411</v>
      </c>
      <c r="D73" s="294" t="s">
        <v>15</v>
      </c>
      <c r="E73" s="346"/>
      <c r="F73" s="346" t="s">
        <v>1012</v>
      </c>
      <c r="G73" s="293">
        <v>217790</v>
      </c>
      <c r="H73" s="293">
        <f>G73*(1-Содержание!$I$13)</f>
        <v>217790</v>
      </c>
      <c r="I73" s="238"/>
      <c r="J73" s="353"/>
    </row>
    <row r="74" spans="1:10" s="281" customFormat="1" ht="16.5" customHeight="1">
      <c r="A74" s="349"/>
      <c r="B74" s="348" t="s">
        <v>1136</v>
      </c>
      <c r="C74" s="345" t="s">
        <v>412</v>
      </c>
      <c r="D74" s="294" t="s">
        <v>15</v>
      </c>
      <c r="E74" s="346"/>
      <c r="F74" s="346" t="s">
        <v>1013</v>
      </c>
      <c r="G74" s="293">
        <v>254080</v>
      </c>
      <c r="H74" s="293">
        <f>G74*(1-Содержание!$I$13)</f>
        <v>254080</v>
      </c>
      <c r="I74" s="238"/>
      <c r="J74" s="353"/>
    </row>
    <row r="75" spans="1:10" s="281" customFormat="1" ht="16.5" customHeight="1">
      <c r="A75" s="349"/>
      <c r="B75" s="348" t="s">
        <v>1137</v>
      </c>
      <c r="C75" s="345" t="s">
        <v>413</v>
      </c>
      <c r="D75" s="294" t="s">
        <v>1014</v>
      </c>
      <c r="E75" s="346"/>
      <c r="F75" s="346" t="s">
        <v>1012</v>
      </c>
      <c r="G75" s="293">
        <v>208710</v>
      </c>
      <c r="H75" s="293">
        <f>G75*(1-Содержание!$I$13)</f>
        <v>208710</v>
      </c>
      <c r="I75" s="238"/>
      <c r="J75" s="353"/>
    </row>
    <row r="76" spans="1:10" s="281" customFormat="1" ht="16.5" customHeight="1">
      <c r="A76" s="350"/>
      <c r="B76" s="348" t="s">
        <v>1138</v>
      </c>
      <c r="C76" s="345" t="s">
        <v>414</v>
      </c>
      <c r="D76" s="294" t="s">
        <v>1014</v>
      </c>
      <c r="E76" s="346"/>
      <c r="F76" s="346" t="s">
        <v>1013</v>
      </c>
      <c r="G76" s="293">
        <v>245010</v>
      </c>
      <c r="H76" s="293">
        <f>G76*(1-Содержание!$I$13)</f>
        <v>245010</v>
      </c>
      <c r="I76" s="238"/>
      <c r="J76" s="353"/>
    </row>
  </sheetData>
  <sheetProtection selectLockedCells="1" selectUnlockedCells="1"/>
  <customSheetViews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3C2A58F4-3747-4C43-A06A-2CF3693DFAB9}" scale="80" showPageBreaks="1" printArea="1" topLeftCell="A7">
      <selection activeCell="B34" sqref="B34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FCAC9C19-06EB-4A2D-B4A9-361FB05F735A}" scale="80" showPageBreaks="1" printArea="1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4"/>
  <headerFooter alignWithMargins="0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B7" sqref="B7"/>
    </sheetView>
  </sheetViews>
  <sheetFormatPr defaultColWidth="9.28515625" defaultRowHeight="12.75"/>
  <cols>
    <col min="1" max="1" width="28" style="387" customWidth="1"/>
    <col min="2" max="2" width="18.5703125" style="375" customWidth="1"/>
    <col min="3" max="3" width="52" style="375" customWidth="1"/>
    <col min="4" max="4" width="28.28515625" style="375" customWidth="1"/>
    <col min="5" max="5" width="15.5703125" style="375" customWidth="1"/>
    <col min="6" max="6" width="16.42578125" style="375" customWidth="1"/>
    <col min="7" max="7" width="16.42578125" style="397" customWidth="1"/>
    <col min="8" max="8" width="17.7109375" style="375" customWidth="1"/>
    <col min="9" max="10" width="15.5703125" style="388" customWidth="1"/>
    <col min="11" max="11" width="12.85546875" style="375" customWidth="1"/>
    <col min="12" max="16384" width="9.28515625" style="375"/>
  </cols>
  <sheetData>
    <row r="1" spans="1:11" s="281" customFormat="1" ht="18" customHeight="1">
      <c r="A1" s="210"/>
      <c r="B1" s="459" t="s">
        <v>623</v>
      </c>
      <c r="C1" s="459"/>
      <c r="D1" s="459"/>
      <c r="E1" s="459"/>
      <c r="F1" s="459"/>
      <c r="G1" s="459"/>
      <c r="H1" s="459"/>
      <c r="I1" s="459"/>
      <c r="J1" s="459"/>
    </row>
    <row r="2" spans="1:11" s="281" customFormat="1" ht="17.25" customHeight="1">
      <c r="A2" s="211"/>
      <c r="B2" s="460" t="s">
        <v>621</v>
      </c>
      <c r="C2" s="460"/>
      <c r="D2" s="460"/>
      <c r="E2" s="460"/>
      <c r="F2" s="460"/>
      <c r="G2" s="460"/>
      <c r="H2" s="460"/>
      <c r="I2" s="460"/>
      <c r="J2" s="460"/>
    </row>
    <row r="3" spans="1:11" s="281" customFormat="1" ht="17.25" customHeight="1">
      <c r="A3" s="211"/>
      <c r="B3" s="461" t="s">
        <v>622</v>
      </c>
      <c r="C3" s="461"/>
      <c r="D3" s="461"/>
      <c r="E3" s="461"/>
      <c r="F3" s="461"/>
      <c r="G3" s="461"/>
      <c r="H3" s="461"/>
      <c r="I3" s="461"/>
      <c r="J3" s="461"/>
    </row>
    <row r="4" spans="1:11" s="369" customFormat="1" ht="15" customHeight="1">
      <c r="A4" s="41"/>
      <c r="B4" s="368"/>
      <c r="C4" s="368"/>
      <c r="D4" s="368"/>
      <c r="E4" s="368"/>
      <c r="F4" s="368"/>
      <c r="G4" s="392"/>
      <c r="H4" s="368"/>
      <c r="I4" s="368"/>
      <c r="J4" s="368"/>
    </row>
    <row r="5" spans="1:11" ht="48.6" customHeight="1">
      <c r="A5" s="370"/>
      <c r="B5" s="371" t="s">
        <v>610</v>
      </c>
      <c r="C5" s="371" t="s">
        <v>150</v>
      </c>
      <c r="D5" s="371" t="s">
        <v>1182</v>
      </c>
      <c r="E5" s="372" t="s">
        <v>10</v>
      </c>
      <c r="F5" s="372" t="s">
        <v>1155</v>
      </c>
      <c r="G5" s="393" t="s">
        <v>1156</v>
      </c>
      <c r="H5" s="372" t="s">
        <v>11</v>
      </c>
      <c r="I5" s="373" t="s">
        <v>12</v>
      </c>
      <c r="J5" s="374" t="str">
        <f>CONCATENATE("Цена с НДС со скидкой ",Содержание!$I$13,"%, руб.")</f>
        <v>Цена с НДС со скидкой 0%, руб.</v>
      </c>
    </row>
    <row r="6" spans="1:11" s="281" customFormat="1" ht="21" customHeight="1">
      <c r="A6" s="201"/>
      <c r="B6" s="216"/>
      <c r="C6" s="201" t="s">
        <v>1150</v>
      </c>
      <c r="D6" s="201"/>
      <c r="E6" s="245"/>
      <c r="F6" s="246"/>
      <c r="G6" s="394"/>
      <c r="H6" s="216"/>
      <c r="I6" s="216"/>
      <c r="J6" s="247"/>
    </row>
    <row r="7" spans="1:11" ht="17.25" customHeight="1">
      <c r="A7" s="376"/>
      <c r="B7" s="420"/>
      <c r="C7" s="377"/>
      <c r="D7" s="377"/>
      <c r="E7" s="378"/>
      <c r="F7" s="378"/>
      <c r="G7" s="395"/>
      <c r="H7" s="378"/>
      <c r="I7" s="379"/>
      <c r="J7" s="380"/>
    </row>
    <row r="8" spans="1:11" ht="17.25" customHeight="1">
      <c r="A8" s="376"/>
      <c r="B8" s="420" t="s">
        <v>586</v>
      </c>
      <c r="C8" s="389" t="s">
        <v>1152</v>
      </c>
      <c r="D8" s="389"/>
      <c r="E8" s="391" t="s">
        <v>1154</v>
      </c>
      <c r="F8" s="378">
        <v>0.4</v>
      </c>
      <c r="G8" s="395">
        <v>2</v>
      </c>
      <c r="H8" s="378" t="s">
        <v>588</v>
      </c>
      <c r="I8" s="379">
        <v>79200</v>
      </c>
      <c r="J8" s="380">
        <f>I8*(100-Содержание!$I$13)/100</f>
        <v>79200</v>
      </c>
    </row>
    <row r="9" spans="1:11" ht="17.25" customHeight="1">
      <c r="A9" s="376"/>
      <c r="B9" s="420" t="s">
        <v>585</v>
      </c>
      <c r="C9" s="389" t="s">
        <v>1151</v>
      </c>
      <c r="D9" s="389"/>
      <c r="E9" s="391" t="s">
        <v>1154</v>
      </c>
      <c r="F9" s="378">
        <v>0.52</v>
      </c>
      <c r="G9" s="395">
        <v>3</v>
      </c>
      <c r="H9" s="378" t="s">
        <v>587</v>
      </c>
      <c r="I9" s="379">
        <v>89800</v>
      </c>
      <c r="J9" s="380">
        <f>I9*(100-Содержание!$I$13)/100</f>
        <v>89800</v>
      </c>
    </row>
    <row r="10" spans="1:11" ht="17.25" customHeight="1">
      <c r="A10" s="376"/>
      <c r="B10" s="420"/>
      <c r="C10" s="377"/>
      <c r="D10" s="377"/>
      <c r="E10" s="378"/>
      <c r="F10" s="378"/>
      <c r="G10" s="395"/>
      <c r="H10" s="378"/>
      <c r="I10" s="379"/>
      <c r="J10" s="380"/>
    </row>
    <row r="11" spans="1:11" s="281" customFormat="1" ht="21" customHeight="1">
      <c r="A11" s="201"/>
      <c r="B11" s="415"/>
      <c r="C11" s="201" t="s">
        <v>1153</v>
      </c>
      <c r="D11" s="201"/>
      <c r="E11" s="245"/>
      <c r="F11" s="246"/>
      <c r="G11" s="394"/>
      <c r="H11" s="216"/>
      <c r="I11" s="216"/>
      <c r="J11" s="247"/>
    </row>
    <row r="12" spans="1:11" ht="17.25" customHeight="1">
      <c r="A12" s="376"/>
      <c r="B12" s="420"/>
      <c r="C12" s="389"/>
      <c r="D12" s="389"/>
      <c r="E12" s="378"/>
      <c r="F12" s="378"/>
      <c r="G12" s="395"/>
      <c r="H12" s="378"/>
      <c r="I12" s="379"/>
      <c r="J12" s="380"/>
    </row>
    <row r="13" spans="1:11" ht="17.25" customHeight="1">
      <c r="A13" s="376"/>
      <c r="B13" s="420" t="s">
        <v>611</v>
      </c>
      <c r="C13" s="389" t="s">
        <v>579</v>
      </c>
      <c r="D13" s="389"/>
      <c r="E13" s="391" t="s">
        <v>1014</v>
      </c>
      <c r="F13" s="378">
        <v>1</v>
      </c>
      <c r="G13" s="395">
        <v>4</v>
      </c>
      <c r="H13" s="378" t="s">
        <v>334</v>
      </c>
      <c r="I13" s="379">
        <v>102302</v>
      </c>
      <c r="J13" s="380">
        <f>I13*(100-Содержание!$I$13)/100</f>
        <v>102302</v>
      </c>
      <c r="K13" s="441"/>
    </row>
    <row r="14" spans="1:11" ht="17.25" customHeight="1">
      <c r="A14" s="376"/>
      <c r="B14" s="420" t="s">
        <v>612</v>
      </c>
      <c r="C14" s="389" t="s">
        <v>580</v>
      </c>
      <c r="D14" s="389"/>
      <c r="E14" s="391" t="s">
        <v>1014</v>
      </c>
      <c r="F14" s="378">
        <v>1.4</v>
      </c>
      <c r="G14" s="395">
        <v>4</v>
      </c>
      <c r="H14" s="378" t="s">
        <v>335</v>
      </c>
      <c r="I14" s="379">
        <v>115406</v>
      </c>
      <c r="J14" s="380">
        <f>I14*(100-Содержание!$I$13)/100</f>
        <v>115406</v>
      </c>
      <c r="K14" s="441"/>
    </row>
    <row r="15" spans="1:11" ht="17.25" customHeight="1">
      <c r="A15" s="376"/>
      <c r="B15" s="420" t="s">
        <v>613</v>
      </c>
      <c r="C15" s="389" t="s">
        <v>581</v>
      </c>
      <c r="D15" s="389"/>
      <c r="E15" s="391" t="s">
        <v>1014</v>
      </c>
      <c r="F15" s="378">
        <v>1.84</v>
      </c>
      <c r="G15" s="395">
        <v>4</v>
      </c>
      <c r="H15" s="378" t="s">
        <v>336</v>
      </c>
      <c r="I15" s="379">
        <v>129528</v>
      </c>
      <c r="J15" s="380">
        <f>I15*(100-Содержание!$I$13)/100</f>
        <v>129528</v>
      </c>
      <c r="K15" s="441"/>
    </row>
    <row r="16" spans="1:11" ht="17.25" customHeight="1">
      <c r="A16" s="376"/>
      <c r="B16" s="420" t="s">
        <v>614</v>
      </c>
      <c r="C16" s="389" t="s">
        <v>582</v>
      </c>
      <c r="D16" s="389"/>
      <c r="E16" s="391" t="s">
        <v>1014</v>
      </c>
      <c r="F16" s="378">
        <v>2.2400000000000002</v>
      </c>
      <c r="G16" s="395">
        <v>4</v>
      </c>
      <c r="H16" s="378" t="s">
        <v>337</v>
      </c>
      <c r="I16" s="379">
        <v>146402</v>
      </c>
      <c r="J16" s="380">
        <f>I16*(100-Содержание!$I$13)/100</f>
        <v>146402</v>
      </c>
      <c r="K16" s="441"/>
    </row>
    <row r="17" spans="1:13" ht="17.25" customHeight="1">
      <c r="A17" s="376"/>
      <c r="B17" s="437" t="s">
        <v>615</v>
      </c>
      <c r="C17" s="389" t="s">
        <v>583</v>
      </c>
      <c r="D17" s="389"/>
      <c r="E17" s="391" t="s">
        <v>1014</v>
      </c>
      <c r="F17" s="378">
        <v>3</v>
      </c>
      <c r="G17" s="395">
        <v>4</v>
      </c>
      <c r="H17" s="378" t="s">
        <v>338</v>
      </c>
      <c r="I17" s="379">
        <v>175224</v>
      </c>
      <c r="J17" s="380">
        <f>I17*(100-Содержание!$I$13)/100</f>
        <v>175224</v>
      </c>
      <c r="K17" s="441"/>
    </row>
    <row r="18" spans="1:13" ht="17.25" customHeight="1">
      <c r="A18" s="376"/>
      <c r="B18" s="420" t="s">
        <v>1149</v>
      </c>
      <c r="C18" s="389" t="s">
        <v>584</v>
      </c>
      <c r="D18" s="389"/>
      <c r="E18" s="391" t="s">
        <v>1014</v>
      </c>
      <c r="F18" s="378">
        <v>3.68</v>
      </c>
      <c r="G18" s="395">
        <v>8</v>
      </c>
      <c r="H18" s="378" t="s">
        <v>339</v>
      </c>
      <c r="I18" s="379">
        <v>202703</v>
      </c>
      <c r="J18" s="380">
        <f>I18*(100-Содержание!$I$13)/100</f>
        <v>202703</v>
      </c>
      <c r="K18" s="441"/>
    </row>
    <row r="19" spans="1:13" ht="17.25" customHeight="1">
      <c r="A19" s="376"/>
      <c r="B19" s="420"/>
      <c r="C19" s="389"/>
      <c r="D19" s="389"/>
      <c r="E19" s="378"/>
      <c r="F19" s="378"/>
      <c r="G19" s="395"/>
      <c r="H19" s="378"/>
      <c r="I19" s="379"/>
      <c r="J19" s="380"/>
    </row>
    <row r="20" spans="1:13" ht="17.25" customHeight="1">
      <c r="A20" s="376"/>
      <c r="B20" s="420" t="s">
        <v>529</v>
      </c>
      <c r="C20" s="389" t="s">
        <v>1158</v>
      </c>
      <c r="D20" s="389"/>
      <c r="E20" s="391" t="s">
        <v>1159</v>
      </c>
      <c r="F20" s="378">
        <v>0.2</v>
      </c>
      <c r="G20" s="395"/>
      <c r="H20" s="378" t="s">
        <v>531</v>
      </c>
      <c r="I20" s="379">
        <v>93690</v>
      </c>
      <c r="J20" s="380">
        <f>I20*(100-Содержание!$I$13)/100</f>
        <v>93690</v>
      </c>
      <c r="K20" s="238"/>
    </row>
    <row r="21" spans="1:13" ht="17.25" customHeight="1">
      <c r="A21" s="376"/>
      <c r="B21" s="420" t="s">
        <v>528</v>
      </c>
      <c r="C21" s="389" t="s">
        <v>1160</v>
      </c>
      <c r="D21" s="389"/>
      <c r="E21" s="391" t="s">
        <v>1154</v>
      </c>
      <c r="F21" s="378">
        <v>0.7</v>
      </c>
      <c r="G21" s="395">
        <v>3</v>
      </c>
      <c r="H21" s="378" t="s">
        <v>530</v>
      </c>
      <c r="I21" s="379">
        <v>174100</v>
      </c>
      <c r="J21" s="380">
        <f>I21*(100-Содержание!$I$13)/100</f>
        <v>174100</v>
      </c>
      <c r="K21" s="238"/>
    </row>
    <row r="22" spans="1:13" ht="17.25" customHeight="1">
      <c r="A22" s="376"/>
      <c r="B22" s="420"/>
      <c r="C22" s="389"/>
      <c r="D22" s="389"/>
      <c r="E22" s="378"/>
      <c r="F22" s="378"/>
      <c r="G22" s="395"/>
      <c r="H22" s="378"/>
      <c r="I22" s="379"/>
      <c r="J22" s="380"/>
    </row>
    <row r="23" spans="1:13" s="281" customFormat="1" ht="21" customHeight="1">
      <c r="A23" s="201"/>
      <c r="B23" s="415"/>
      <c r="C23" s="201" t="s">
        <v>1157</v>
      </c>
      <c r="D23" s="201"/>
      <c r="E23" s="245"/>
      <c r="F23" s="246"/>
      <c r="G23" s="394"/>
      <c r="H23" s="216"/>
      <c r="I23" s="216"/>
      <c r="J23" s="247"/>
    </row>
    <row r="24" spans="1:13" ht="17.25" customHeight="1">
      <c r="A24" s="376"/>
      <c r="B24" s="420"/>
      <c r="C24" s="389"/>
      <c r="D24" s="389"/>
      <c r="E24" s="378"/>
      <c r="F24" s="378"/>
      <c r="G24" s="395"/>
      <c r="H24" s="378"/>
      <c r="I24" s="379"/>
      <c r="J24" s="380"/>
    </row>
    <row r="25" spans="1:13" ht="17.25" customHeight="1">
      <c r="A25" s="376"/>
      <c r="B25" s="420" t="s">
        <v>1148</v>
      </c>
      <c r="C25" s="389" t="s">
        <v>1169</v>
      </c>
      <c r="D25" s="389"/>
      <c r="E25" s="391" t="s">
        <v>1014</v>
      </c>
      <c r="F25" s="378">
        <v>1</v>
      </c>
      <c r="G25" s="395">
        <v>4</v>
      </c>
      <c r="H25" s="378" t="s">
        <v>514</v>
      </c>
      <c r="I25" s="379">
        <v>102302</v>
      </c>
      <c r="J25" s="380">
        <f>I25*(100-Содержание!$I$13)/100</f>
        <v>102302</v>
      </c>
      <c r="K25" s="441"/>
    </row>
    <row r="26" spans="1:13" ht="17.25" customHeight="1">
      <c r="A26" s="376"/>
      <c r="B26" s="420" t="s">
        <v>616</v>
      </c>
      <c r="C26" s="389" t="s">
        <v>1170</v>
      </c>
      <c r="D26" s="389"/>
      <c r="E26" s="391" t="s">
        <v>1014</v>
      </c>
      <c r="F26" s="378">
        <v>1.4</v>
      </c>
      <c r="G26" s="395">
        <v>4</v>
      </c>
      <c r="H26" s="378" t="s">
        <v>515</v>
      </c>
      <c r="I26" s="379">
        <v>115406</v>
      </c>
      <c r="J26" s="380">
        <f>I26*(100-Содержание!$I$13)/100</f>
        <v>115406</v>
      </c>
      <c r="K26" s="441"/>
    </row>
    <row r="27" spans="1:13" ht="17.25" customHeight="1">
      <c r="A27" s="376"/>
      <c r="B27" s="420" t="s">
        <v>617</v>
      </c>
      <c r="C27" s="389" t="s">
        <v>1171</v>
      </c>
      <c r="D27" s="389"/>
      <c r="E27" s="391" t="s">
        <v>1014</v>
      </c>
      <c r="F27" s="378">
        <v>1.84</v>
      </c>
      <c r="G27" s="395">
        <v>4</v>
      </c>
      <c r="H27" s="378" t="s">
        <v>516</v>
      </c>
      <c r="I27" s="379">
        <v>129528</v>
      </c>
      <c r="J27" s="380">
        <f>I27*(100-Содержание!$I$13)/100</f>
        <v>129528</v>
      </c>
      <c r="K27" s="441"/>
    </row>
    <row r="28" spans="1:13" ht="17.25" customHeight="1">
      <c r="A28" s="376"/>
      <c r="B28" s="420" t="s">
        <v>618</v>
      </c>
      <c r="C28" s="389" t="s">
        <v>1172</v>
      </c>
      <c r="D28" s="389"/>
      <c r="E28" s="391" t="s">
        <v>1014</v>
      </c>
      <c r="F28" s="378">
        <v>2.2400000000000002</v>
      </c>
      <c r="G28" s="395">
        <v>4</v>
      </c>
      <c r="H28" s="378" t="s">
        <v>517</v>
      </c>
      <c r="I28" s="379">
        <v>146402</v>
      </c>
      <c r="J28" s="380">
        <f>I28*(100-Содержание!$I$13)/100</f>
        <v>146402</v>
      </c>
      <c r="K28" s="441"/>
      <c r="M28"/>
    </row>
    <row r="29" spans="1:13" ht="17.25" customHeight="1">
      <c r="A29" s="376"/>
      <c r="B29" s="420" t="s">
        <v>619</v>
      </c>
      <c r="C29" s="389" t="s">
        <v>1173</v>
      </c>
      <c r="D29" s="389"/>
      <c r="E29" s="391" t="s">
        <v>1014</v>
      </c>
      <c r="F29" s="378">
        <v>3</v>
      </c>
      <c r="G29" s="395">
        <v>4</v>
      </c>
      <c r="H29" s="378" t="s">
        <v>518</v>
      </c>
      <c r="I29" s="379">
        <v>175224</v>
      </c>
      <c r="J29" s="380">
        <f>I29*(100-Содержание!$I$13)/100</f>
        <v>175224</v>
      </c>
      <c r="K29" s="441"/>
    </row>
    <row r="30" spans="1:13" ht="17.25" customHeight="1">
      <c r="A30" s="376"/>
      <c r="B30" s="420" t="s">
        <v>620</v>
      </c>
      <c r="C30" s="389" t="s">
        <v>1174</v>
      </c>
      <c r="D30" s="389"/>
      <c r="E30" s="391" t="s">
        <v>1014</v>
      </c>
      <c r="F30" s="378">
        <v>3.68</v>
      </c>
      <c r="G30" s="395">
        <v>8</v>
      </c>
      <c r="H30" s="378" t="s">
        <v>519</v>
      </c>
      <c r="I30" s="379">
        <v>202703</v>
      </c>
      <c r="J30" s="380">
        <f>I30*(100-Содержание!$I$13)/100</f>
        <v>202703</v>
      </c>
      <c r="K30" s="441"/>
    </row>
    <row r="31" spans="1:13" ht="17.25" customHeight="1">
      <c r="A31" s="376"/>
      <c r="B31" s="420"/>
      <c r="C31" s="389"/>
      <c r="D31" s="389"/>
      <c r="E31" s="378"/>
      <c r="F31" s="378"/>
      <c r="G31" s="395"/>
      <c r="H31" s="378"/>
      <c r="I31" s="379"/>
      <c r="J31" s="380"/>
      <c r="M31"/>
    </row>
    <row r="32" spans="1:13" s="281" customFormat="1" ht="21" customHeight="1">
      <c r="A32" s="201"/>
      <c r="B32" s="415"/>
      <c r="C32" s="201" t="s">
        <v>1166</v>
      </c>
      <c r="D32" s="201"/>
      <c r="E32" s="245"/>
      <c r="F32" s="246"/>
      <c r="G32" s="394"/>
      <c r="H32" s="216"/>
      <c r="I32" s="216"/>
      <c r="J32" s="247"/>
    </row>
    <row r="33" spans="1:11" s="281" customFormat="1" ht="21" customHeight="1">
      <c r="A33" s="201"/>
      <c r="B33" s="415"/>
      <c r="C33" s="428" t="s">
        <v>1315</v>
      </c>
      <c r="D33" s="201"/>
      <c r="E33" s="245"/>
      <c r="F33" s="246"/>
      <c r="G33" s="394"/>
      <c r="H33" s="216"/>
      <c r="I33" s="216"/>
      <c r="J33" s="247"/>
    </row>
    <row r="34" spans="1:11" ht="17.25" customHeight="1">
      <c r="A34" s="376"/>
      <c r="B34" s="421" t="s">
        <v>599</v>
      </c>
      <c r="C34" s="467" t="s">
        <v>1167</v>
      </c>
      <c r="D34" s="389" t="s">
        <v>1162</v>
      </c>
      <c r="E34" s="391" t="s">
        <v>1014</v>
      </c>
      <c r="F34" s="378">
        <v>3.85</v>
      </c>
      <c r="G34" s="395">
        <v>5</v>
      </c>
      <c r="H34" s="391" t="s">
        <v>1164</v>
      </c>
      <c r="I34" s="379">
        <v>170280</v>
      </c>
      <c r="J34" s="380">
        <f>I34*(100-Содержание!$I$13)/100</f>
        <v>170280</v>
      </c>
      <c r="K34" s="238"/>
    </row>
    <row r="35" spans="1:11" ht="17.25" customHeight="1">
      <c r="A35" s="376"/>
      <c r="B35" s="421" t="s">
        <v>600</v>
      </c>
      <c r="C35" s="468"/>
      <c r="D35" s="389" t="s">
        <v>1163</v>
      </c>
      <c r="E35" s="391" t="s">
        <v>1014</v>
      </c>
      <c r="F35" s="378">
        <v>3.85</v>
      </c>
      <c r="G35" s="395">
        <v>5</v>
      </c>
      <c r="H35" s="391" t="s">
        <v>1164</v>
      </c>
      <c r="I35" s="379">
        <v>170280</v>
      </c>
      <c r="J35" s="380">
        <f>I35*(100-Содержание!$I$13)/100</f>
        <v>170280</v>
      </c>
      <c r="K35" s="238"/>
    </row>
    <row r="36" spans="1:11" ht="17.25" customHeight="1">
      <c r="A36" s="376"/>
      <c r="B36" s="421" t="s">
        <v>608</v>
      </c>
      <c r="C36" s="469"/>
      <c r="D36" s="389" t="s">
        <v>1161</v>
      </c>
      <c r="E36" s="391" t="s">
        <v>1014</v>
      </c>
      <c r="F36" s="378">
        <v>3.85</v>
      </c>
      <c r="G36" s="395">
        <v>5</v>
      </c>
      <c r="H36" s="391" t="s">
        <v>1183</v>
      </c>
      <c r="I36" s="379">
        <v>150480</v>
      </c>
      <c r="J36" s="380">
        <f>I36*(100-Содержание!$I$13)/100</f>
        <v>150480</v>
      </c>
      <c r="K36" s="238"/>
    </row>
    <row r="37" spans="1:11" ht="17.25" customHeight="1">
      <c r="A37" s="376"/>
      <c r="B37" s="421" t="s">
        <v>601</v>
      </c>
      <c r="C37" s="467" t="s">
        <v>1168</v>
      </c>
      <c r="D37" s="389" t="s">
        <v>1162</v>
      </c>
      <c r="E37" s="391" t="s">
        <v>1014</v>
      </c>
      <c r="F37" s="378">
        <v>5.72</v>
      </c>
      <c r="G37" s="395">
        <v>10</v>
      </c>
      <c r="H37" s="391" t="s">
        <v>1186</v>
      </c>
      <c r="I37" s="379">
        <v>212420</v>
      </c>
      <c r="J37" s="380">
        <f>I37*(100-Содержание!$I$13)/100</f>
        <v>212420</v>
      </c>
      <c r="K37" s="238"/>
    </row>
    <row r="38" spans="1:11" ht="17.25" customHeight="1">
      <c r="A38" s="376"/>
      <c r="B38" s="421" t="s">
        <v>602</v>
      </c>
      <c r="C38" s="468"/>
      <c r="D38" s="389" t="s">
        <v>1163</v>
      </c>
      <c r="E38" s="391" t="s">
        <v>1014</v>
      </c>
      <c r="F38" s="378">
        <v>5.72</v>
      </c>
      <c r="G38" s="395">
        <v>10</v>
      </c>
      <c r="H38" s="391" t="s">
        <v>1186</v>
      </c>
      <c r="I38" s="379">
        <v>212420</v>
      </c>
      <c r="J38" s="380">
        <f>I38*(100-Содержание!$I$13)/100</f>
        <v>212420</v>
      </c>
      <c r="K38" s="238"/>
    </row>
    <row r="39" spans="1:11" ht="17.25" customHeight="1">
      <c r="A39" s="376"/>
      <c r="B39" s="421" t="s">
        <v>609</v>
      </c>
      <c r="C39" s="469"/>
      <c r="D39" s="389" t="s">
        <v>1161</v>
      </c>
      <c r="E39" s="391" t="s">
        <v>1014</v>
      </c>
      <c r="F39" s="378">
        <v>5.72</v>
      </c>
      <c r="G39" s="395">
        <v>10</v>
      </c>
      <c r="H39" s="391" t="s">
        <v>1185</v>
      </c>
      <c r="I39" s="379">
        <v>192620</v>
      </c>
      <c r="J39" s="380">
        <f>I39*(100-Содержание!$I$13)/100</f>
        <v>192620</v>
      </c>
      <c r="K39" s="238"/>
    </row>
    <row r="40" spans="1:11" ht="17.25" customHeight="1">
      <c r="A40" s="376"/>
      <c r="B40" s="421" t="s">
        <v>606</v>
      </c>
      <c r="C40" s="467" t="s">
        <v>1175</v>
      </c>
      <c r="D40" s="389" t="s">
        <v>1162</v>
      </c>
      <c r="E40" s="391" t="s">
        <v>1014</v>
      </c>
      <c r="F40" s="378">
        <v>7.7</v>
      </c>
      <c r="G40" s="395">
        <v>10</v>
      </c>
      <c r="H40" s="391" t="s">
        <v>1165</v>
      </c>
      <c r="I40" s="379">
        <v>298190</v>
      </c>
      <c r="J40" s="380">
        <f>I40*(100-Содержание!$I$13)/100</f>
        <v>298190</v>
      </c>
      <c r="K40" s="238"/>
    </row>
    <row r="41" spans="1:11" ht="17.25" customHeight="1">
      <c r="A41" s="376"/>
      <c r="B41" s="421" t="s">
        <v>607</v>
      </c>
      <c r="C41" s="468"/>
      <c r="D41" s="389" t="s">
        <v>1163</v>
      </c>
      <c r="E41" s="391" t="s">
        <v>1014</v>
      </c>
      <c r="F41" s="378">
        <v>7.7</v>
      </c>
      <c r="G41" s="395">
        <v>10</v>
      </c>
      <c r="H41" s="391" t="s">
        <v>1165</v>
      </c>
      <c r="I41" s="379">
        <v>298190</v>
      </c>
      <c r="J41" s="380">
        <f>I41*(100-Содержание!$I$13)/100</f>
        <v>298190</v>
      </c>
      <c r="K41" s="238"/>
    </row>
    <row r="42" spans="1:11" ht="17.25" customHeight="1">
      <c r="A42" s="376"/>
      <c r="B42" s="429"/>
      <c r="C42" s="469"/>
      <c r="D42" s="389" t="s">
        <v>1161</v>
      </c>
      <c r="E42" s="391" t="s">
        <v>1014</v>
      </c>
      <c r="F42" s="378">
        <v>7.7</v>
      </c>
      <c r="G42" s="395">
        <v>10</v>
      </c>
      <c r="H42" s="391" t="s">
        <v>1184</v>
      </c>
      <c r="I42" s="379">
        <v>278390</v>
      </c>
      <c r="J42" s="380">
        <f>I42*(100-Содержание!$I$13)/100</f>
        <v>278390</v>
      </c>
      <c r="K42" s="238"/>
    </row>
    <row r="43" spans="1:11" s="281" customFormat="1" ht="21" customHeight="1">
      <c r="A43" s="201"/>
      <c r="B43" s="415"/>
      <c r="C43" s="428" t="s">
        <v>1316</v>
      </c>
      <c r="D43" s="201"/>
      <c r="E43" s="245"/>
      <c r="F43" s="246"/>
      <c r="G43" s="394"/>
      <c r="H43" s="216"/>
      <c r="I43" s="216"/>
      <c r="J43" s="247"/>
    </row>
    <row r="44" spans="1:11" ht="17.25" customHeight="1">
      <c r="A44" s="376"/>
      <c r="B44" s="421" t="s">
        <v>603</v>
      </c>
      <c r="C44" s="470" t="s">
        <v>1176</v>
      </c>
      <c r="D44" s="409" t="s">
        <v>1162</v>
      </c>
      <c r="E44" s="391" t="s">
        <v>1259</v>
      </c>
      <c r="F44" s="410">
        <v>3.85</v>
      </c>
      <c r="G44" s="411">
        <v>5</v>
      </c>
      <c r="H44" s="391" t="s">
        <v>1164</v>
      </c>
      <c r="I44" s="379">
        <v>178860</v>
      </c>
      <c r="J44" s="380">
        <f>I44*(100-Содержание!$I$13)/100</f>
        <v>178860</v>
      </c>
      <c r="K44" s="238"/>
    </row>
    <row r="45" spans="1:11" ht="17.25" customHeight="1">
      <c r="A45" s="376"/>
      <c r="B45" s="423" t="s">
        <v>1260</v>
      </c>
      <c r="C45" s="471"/>
      <c r="D45" s="409" t="s">
        <v>1163</v>
      </c>
      <c r="E45" s="391" t="s">
        <v>1259</v>
      </c>
      <c r="F45" s="410">
        <v>3.85</v>
      </c>
      <c r="G45" s="411">
        <v>5</v>
      </c>
      <c r="H45" s="391" t="s">
        <v>1164</v>
      </c>
      <c r="I45" s="379">
        <v>178860</v>
      </c>
      <c r="J45" s="380">
        <f>I45*(100-Содержание!$I$13)/100</f>
        <v>178860</v>
      </c>
      <c r="K45" s="238"/>
    </row>
    <row r="46" spans="1:11" ht="17.25" customHeight="1">
      <c r="A46" s="376"/>
      <c r="B46" s="423" t="s">
        <v>1261</v>
      </c>
      <c r="C46" s="472"/>
      <c r="D46" s="409" t="s">
        <v>1161</v>
      </c>
      <c r="E46" s="391" t="s">
        <v>1259</v>
      </c>
      <c r="F46" s="410">
        <v>3.85</v>
      </c>
      <c r="G46" s="411">
        <v>5</v>
      </c>
      <c r="H46" s="391" t="s">
        <v>1183</v>
      </c>
      <c r="I46" s="379">
        <v>159060</v>
      </c>
      <c r="J46" s="380">
        <f>I46*(100-Содержание!$I$13)/100</f>
        <v>159060</v>
      </c>
      <c r="K46" s="238"/>
    </row>
    <row r="47" spans="1:11" ht="17.25" customHeight="1">
      <c r="A47" s="376"/>
      <c r="B47" s="421" t="s">
        <v>604</v>
      </c>
      <c r="C47" s="470" t="s">
        <v>1177</v>
      </c>
      <c r="D47" s="409" t="s">
        <v>1162</v>
      </c>
      <c r="E47" s="391" t="s">
        <v>1259</v>
      </c>
      <c r="F47" s="410">
        <v>5.72</v>
      </c>
      <c r="G47" s="411">
        <v>10</v>
      </c>
      <c r="H47" s="391" t="s">
        <v>1186</v>
      </c>
      <c r="I47" s="379">
        <v>226580</v>
      </c>
      <c r="J47" s="380">
        <f>I47*(100-Содержание!$I$13)/100</f>
        <v>226580</v>
      </c>
      <c r="K47" s="238"/>
    </row>
    <row r="48" spans="1:11" ht="17.25" customHeight="1">
      <c r="A48" s="376"/>
      <c r="B48" s="421" t="s">
        <v>1262</v>
      </c>
      <c r="C48" s="471"/>
      <c r="D48" s="409" t="s">
        <v>1163</v>
      </c>
      <c r="E48" s="391" t="s">
        <v>1259</v>
      </c>
      <c r="F48" s="410">
        <v>5.72</v>
      </c>
      <c r="G48" s="411">
        <v>10</v>
      </c>
      <c r="H48" s="391" t="s">
        <v>1186</v>
      </c>
      <c r="I48" s="379">
        <v>226580</v>
      </c>
      <c r="J48" s="380">
        <f>I48*(100-Содержание!$I$13)/100</f>
        <v>226580</v>
      </c>
      <c r="K48" s="238"/>
    </row>
    <row r="49" spans="1:11" ht="17.25" customHeight="1">
      <c r="A49" s="376"/>
      <c r="B49" s="423" t="s">
        <v>1263</v>
      </c>
      <c r="C49" s="472"/>
      <c r="D49" s="409" t="s">
        <v>1161</v>
      </c>
      <c r="E49" s="391" t="s">
        <v>1259</v>
      </c>
      <c r="F49" s="410">
        <v>5.72</v>
      </c>
      <c r="G49" s="411">
        <v>10</v>
      </c>
      <c r="H49" s="391" t="s">
        <v>1185</v>
      </c>
      <c r="I49" s="379">
        <v>206780</v>
      </c>
      <c r="J49" s="380">
        <f>I49*(100-Содержание!$I$13)/100</f>
        <v>206780</v>
      </c>
      <c r="K49" s="238"/>
    </row>
    <row r="50" spans="1:11" ht="17.25" customHeight="1">
      <c r="A50" s="376"/>
      <c r="B50" s="429" t="s">
        <v>605</v>
      </c>
      <c r="C50" s="470" t="s">
        <v>1178</v>
      </c>
      <c r="D50" s="409" t="s">
        <v>1162</v>
      </c>
      <c r="E50" s="391" t="s">
        <v>1259</v>
      </c>
      <c r="F50" s="410">
        <v>7.7</v>
      </c>
      <c r="G50" s="411">
        <v>10</v>
      </c>
      <c r="H50" s="391" t="s">
        <v>1165</v>
      </c>
      <c r="I50" s="379">
        <v>325200</v>
      </c>
      <c r="J50" s="380">
        <f>I50*(100-Содержание!$I$13)/100</f>
        <v>325200</v>
      </c>
      <c r="K50" s="238"/>
    </row>
    <row r="51" spans="1:11" ht="17.25" customHeight="1">
      <c r="A51" s="376"/>
      <c r="B51" s="429" t="s">
        <v>1264</v>
      </c>
      <c r="C51" s="471"/>
      <c r="D51" s="409" t="s">
        <v>1163</v>
      </c>
      <c r="E51" s="391" t="s">
        <v>1259</v>
      </c>
      <c r="F51" s="410">
        <v>7.7</v>
      </c>
      <c r="G51" s="411">
        <v>10</v>
      </c>
      <c r="H51" s="391" t="s">
        <v>1165</v>
      </c>
      <c r="I51" s="379">
        <v>325200</v>
      </c>
      <c r="J51" s="380">
        <f>I51*(100-Содержание!$I$13)/100</f>
        <v>325200</v>
      </c>
      <c r="K51" s="238"/>
    </row>
    <row r="52" spans="1:11" ht="17.25" customHeight="1">
      <c r="A52" s="376"/>
      <c r="B52" s="429"/>
      <c r="C52" s="472"/>
      <c r="D52" s="409" t="s">
        <v>1161</v>
      </c>
      <c r="E52" s="391" t="s">
        <v>1259</v>
      </c>
      <c r="F52" s="410">
        <v>7.7</v>
      </c>
      <c r="G52" s="411">
        <v>10</v>
      </c>
      <c r="H52" s="391" t="s">
        <v>1184</v>
      </c>
      <c r="I52" s="379">
        <v>305400</v>
      </c>
      <c r="J52" s="380">
        <f>I52*(100-Содержание!$I$13)/100</f>
        <v>305400</v>
      </c>
      <c r="K52" s="238"/>
    </row>
    <row r="53" spans="1:11" s="281" customFormat="1" ht="21" customHeight="1">
      <c r="A53" s="201"/>
      <c r="B53" s="415"/>
      <c r="C53" s="428" t="s">
        <v>1317</v>
      </c>
      <c r="D53" s="201"/>
      <c r="E53" s="245"/>
      <c r="F53" s="246"/>
      <c r="G53" s="394"/>
      <c r="H53" s="216"/>
      <c r="I53" s="216"/>
      <c r="J53" s="247"/>
    </row>
    <row r="54" spans="1:11" ht="17.25" customHeight="1">
      <c r="A54" s="376"/>
      <c r="B54" s="423" t="s">
        <v>1265</v>
      </c>
      <c r="C54" s="470" t="s">
        <v>1179</v>
      </c>
      <c r="D54" s="409" t="s">
        <v>1162</v>
      </c>
      <c r="E54" s="391" t="s">
        <v>1259</v>
      </c>
      <c r="F54" s="410">
        <v>3.85</v>
      </c>
      <c r="G54" s="411">
        <v>5</v>
      </c>
      <c r="H54" s="391" t="s">
        <v>1266</v>
      </c>
      <c r="I54" s="379">
        <v>186780</v>
      </c>
      <c r="J54" s="380">
        <f>I54*(100-Содержание!$I$13)/100</f>
        <v>186780</v>
      </c>
      <c r="K54" s="238"/>
    </row>
    <row r="55" spans="1:11" ht="17.25" customHeight="1">
      <c r="A55" s="376"/>
      <c r="B55" s="429" t="s">
        <v>1357</v>
      </c>
      <c r="C55" s="471"/>
      <c r="D55" s="409" t="s">
        <v>1163</v>
      </c>
      <c r="E55" s="391" t="s">
        <v>1259</v>
      </c>
      <c r="F55" s="410">
        <v>3.85</v>
      </c>
      <c r="G55" s="411">
        <v>5</v>
      </c>
      <c r="H55" s="391" t="s">
        <v>1266</v>
      </c>
      <c r="I55" s="379">
        <v>186780</v>
      </c>
      <c r="J55" s="380">
        <f>I55*(100-Содержание!$I$13)/100</f>
        <v>186780</v>
      </c>
      <c r="K55" s="238"/>
    </row>
    <row r="56" spans="1:11" ht="17.25" customHeight="1">
      <c r="A56" s="376"/>
      <c r="B56" s="421" t="s">
        <v>1267</v>
      </c>
      <c r="C56" s="472"/>
      <c r="D56" s="409" t="s">
        <v>1161</v>
      </c>
      <c r="E56" s="391" t="s">
        <v>1259</v>
      </c>
      <c r="F56" s="410">
        <v>3.85</v>
      </c>
      <c r="G56" s="411">
        <v>5</v>
      </c>
      <c r="H56" s="391" t="s">
        <v>1268</v>
      </c>
      <c r="I56" s="379">
        <v>166980</v>
      </c>
      <c r="J56" s="380">
        <f>I56*(100-Содержание!$I$13)/100</f>
        <v>166980</v>
      </c>
      <c r="K56" s="238"/>
    </row>
    <row r="57" spans="1:11" ht="17.25" customHeight="1">
      <c r="A57" s="376"/>
      <c r="B57" s="423" t="s">
        <v>1269</v>
      </c>
      <c r="C57" s="470" t="s">
        <v>1180</v>
      </c>
      <c r="D57" s="409" t="s">
        <v>1162</v>
      </c>
      <c r="E57" s="391" t="s">
        <v>1259</v>
      </c>
      <c r="F57" s="410">
        <v>5.72</v>
      </c>
      <c r="G57" s="411">
        <v>10</v>
      </c>
      <c r="H57" s="391" t="s">
        <v>1270</v>
      </c>
      <c r="I57" s="379">
        <v>233540</v>
      </c>
      <c r="J57" s="380">
        <f>I57*(100-Содержание!$I$13)/100</f>
        <v>233540</v>
      </c>
      <c r="K57" s="238"/>
    </row>
    <row r="58" spans="1:11" ht="17.25" customHeight="1">
      <c r="A58" s="376"/>
      <c r="B58" s="429" t="s">
        <v>1358</v>
      </c>
      <c r="C58" s="471"/>
      <c r="D58" s="409" t="s">
        <v>1163</v>
      </c>
      <c r="E58" s="391" t="s">
        <v>1259</v>
      </c>
      <c r="F58" s="410">
        <v>5.72</v>
      </c>
      <c r="G58" s="411">
        <v>10</v>
      </c>
      <c r="H58" s="391" t="s">
        <v>1270</v>
      </c>
      <c r="I58" s="379">
        <v>233540</v>
      </c>
      <c r="J58" s="380">
        <f>I58*(100-Содержание!$I$13)/100</f>
        <v>233540</v>
      </c>
      <c r="K58" s="238"/>
    </row>
    <row r="59" spans="1:11" ht="17.25" customHeight="1">
      <c r="A59" s="376"/>
      <c r="B59" s="423" t="s">
        <v>1271</v>
      </c>
      <c r="C59" s="472"/>
      <c r="D59" s="409" t="s">
        <v>1161</v>
      </c>
      <c r="E59" s="391" t="s">
        <v>1259</v>
      </c>
      <c r="F59" s="410">
        <v>5.72</v>
      </c>
      <c r="G59" s="411">
        <v>10</v>
      </c>
      <c r="H59" s="391" t="s">
        <v>1272</v>
      </c>
      <c r="I59" s="379">
        <v>213740</v>
      </c>
      <c r="J59" s="380">
        <f>I59*(100-Содержание!$I$13)/100</f>
        <v>213740</v>
      </c>
      <c r="K59" s="238"/>
    </row>
    <row r="60" spans="1:11" ht="17.25" customHeight="1">
      <c r="A60" s="376"/>
      <c r="B60" s="423" t="s">
        <v>1273</v>
      </c>
      <c r="C60" s="470" t="s">
        <v>1181</v>
      </c>
      <c r="D60" s="409" t="s">
        <v>1162</v>
      </c>
      <c r="E60" s="391" t="s">
        <v>1259</v>
      </c>
      <c r="F60" s="410">
        <v>7.7</v>
      </c>
      <c r="G60" s="411">
        <v>10</v>
      </c>
      <c r="H60" s="391" t="s">
        <v>1274</v>
      </c>
      <c r="I60" s="379">
        <v>337070</v>
      </c>
      <c r="J60" s="380">
        <f>I60*(100-Содержание!$I$13)/100</f>
        <v>337070</v>
      </c>
      <c r="K60" s="238"/>
    </row>
    <row r="61" spans="1:11" ht="17.25" customHeight="1">
      <c r="A61" s="376"/>
      <c r="B61" s="429" t="s">
        <v>1359</v>
      </c>
      <c r="C61" s="471"/>
      <c r="D61" s="409" t="s">
        <v>1163</v>
      </c>
      <c r="E61" s="391" t="s">
        <v>1259</v>
      </c>
      <c r="F61" s="410">
        <v>7.7</v>
      </c>
      <c r="G61" s="411">
        <v>10</v>
      </c>
      <c r="H61" s="391" t="s">
        <v>1274</v>
      </c>
      <c r="I61" s="379">
        <v>337070</v>
      </c>
      <c r="J61" s="380">
        <f>I61*(100-Содержание!$I$13)/100</f>
        <v>337070</v>
      </c>
      <c r="K61" s="238"/>
    </row>
    <row r="62" spans="1:11" ht="17.25" customHeight="1">
      <c r="A62" s="376"/>
      <c r="B62" s="429"/>
      <c r="C62" s="472"/>
      <c r="D62" s="409" t="s">
        <v>1161</v>
      </c>
      <c r="E62" s="391" t="s">
        <v>1259</v>
      </c>
      <c r="F62" s="410">
        <v>7.7</v>
      </c>
      <c r="G62" s="411">
        <v>10</v>
      </c>
      <c r="H62" s="391" t="s">
        <v>1275</v>
      </c>
      <c r="I62" s="379">
        <v>317270</v>
      </c>
      <c r="J62" s="380">
        <f>I62*(100-Содержание!$I$13)/100</f>
        <v>317270</v>
      </c>
      <c r="K62" s="238"/>
    </row>
    <row r="63" spans="1:11" s="281" customFormat="1" ht="21" customHeight="1">
      <c r="A63" s="201"/>
      <c r="B63" s="415"/>
      <c r="C63" s="428" t="s">
        <v>1318</v>
      </c>
      <c r="D63" s="201"/>
      <c r="E63" s="245"/>
      <c r="F63" s="246"/>
      <c r="G63" s="394"/>
      <c r="H63" s="216"/>
      <c r="I63" s="216"/>
      <c r="J63" s="247"/>
    </row>
    <row r="64" spans="1:11" s="432" customFormat="1" ht="17.25" customHeight="1">
      <c r="A64" s="430"/>
      <c r="B64" s="421" t="s">
        <v>1336</v>
      </c>
      <c r="C64" s="409" t="s">
        <v>1337</v>
      </c>
      <c r="D64" s="409" t="s">
        <v>1338</v>
      </c>
      <c r="E64" s="410"/>
      <c r="F64" s="410"/>
      <c r="G64" s="411"/>
      <c r="H64" s="410"/>
      <c r="I64" s="412"/>
      <c r="J64" s="380"/>
      <c r="K64" s="238"/>
    </row>
    <row r="65" spans="1:11" s="432" customFormat="1" ht="17.25" customHeight="1">
      <c r="A65" s="430"/>
      <c r="B65" s="421" t="s">
        <v>1339</v>
      </c>
      <c r="C65" s="409" t="s">
        <v>1340</v>
      </c>
      <c r="D65" s="409" t="s">
        <v>1338</v>
      </c>
      <c r="E65" s="410"/>
      <c r="F65" s="410"/>
      <c r="G65" s="411"/>
      <c r="H65" s="410"/>
      <c r="I65" s="412"/>
      <c r="J65" s="380"/>
      <c r="K65" s="238"/>
    </row>
    <row r="66" spans="1:11" s="432" customFormat="1" ht="17.25" customHeight="1">
      <c r="A66" s="430"/>
      <c r="B66" s="421" t="s">
        <v>1276</v>
      </c>
      <c r="C66" s="409" t="s">
        <v>1341</v>
      </c>
      <c r="D66" s="409" t="s">
        <v>1338</v>
      </c>
      <c r="E66" s="410"/>
      <c r="F66" s="410"/>
      <c r="G66" s="411"/>
      <c r="H66" s="410"/>
      <c r="I66" s="412"/>
      <c r="J66" s="380"/>
      <c r="K66" s="238"/>
    </row>
    <row r="67" spans="1:11" s="432" customFormat="1" ht="17.25" customHeight="1">
      <c r="A67" s="430"/>
      <c r="B67" s="421" t="s">
        <v>1277</v>
      </c>
      <c r="C67" s="409" t="s">
        <v>1342</v>
      </c>
      <c r="D67" s="409" t="s">
        <v>1338</v>
      </c>
      <c r="E67" s="410"/>
      <c r="F67" s="410"/>
      <c r="G67" s="411"/>
      <c r="H67" s="410"/>
      <c r="I67" s="412"/>
      <c r="J67" s="380"/>
      <c r="K67" s="238"/>
    </row>
    <row r="68" spans="1:11" s="432" customFormat="1" ht="17.25" customHeight="1">
      <c r="A68" s="430"/>
      <c r="B68" s="421" t="s">
        <v>1278</v>
      </c>
      <c r="C68" s="409" t="s">
        <v>1343</v>
      </c>
      <c r="D68" s="409" t="s">
        <v>1338</v>
      </c>
      <c r="E68" s="410"/>
      <c r="F68" s="410"/>
      <c r="G68" s="411"/>
      <c r="H68" s="410"/>
      <c r="I68" s="412"/>
      <c r="J68" s="380"/>
      <c r="K68" s="238"/>
    </row>
    <row r="69" spans="1:11" s="432" customFormat="1" ht="17.25" customHeight="1">
      <c r="A69" s="430"/>
      <c r="B69" s="421" t="s">
        <v>1279</v>
      </c>
      <c r="C69" s="409" t="s">
        <v>1344</v>
      </c>
      <c r="D69" s="409" t="s">
        <v>1338</v>
      </c>
      <c r="E69" s="410"/>
      <c r="F69" s="410"/>
      <c r="G69" s="411"/>
      <c r="H69" s="410"/>
      <c r="I69" s="412"/>
      <c r="J69" s="380"/>
      <c r="K69" s="238"/>
    </row>
    <row r="70" spans="1:11" s="432" customFormat="1" ht="17.25" customHeight="1">
      <c r="A70" s="430"/>
      <c r="B70" s="423" t="s">
        <v>1280</v>
      </c>
      <c r="C70" s="409" t="s">
        <v>1345</v>
      </c>
      <c r="D70" s="409" t="s">
        <v>1338</v>
      </c>
      <c r="E70" s="410"/>
      <c r="F70" s="410"/>
      <c r="G70" s="411"/>
      <c r="H70" s="410"/>
      <c r="I70" s="412"/>
      <c r="J70" s="380"/>
      <c r="K70" s="238"/>
    </row>
    <row r="71" spans="1:11" s="432" customFormat="1" ht="17.25" customHeight="1">
      <c r="A71" s="430"/>
      <c r="B71" s="421" t="s">
        <v>1281</v>
      </c>
      <c r="C71" s="409" t="s">
        <v>1346</v>
      </c>
      <c r="D71" s="409" t="s">
        <v>1338</v>
      </c>
      <c r="E71" s="410"/>
      <c r="F71" s="410"/>
      <c r="G71" s="411"/>
      <c r="H71" s="410"/>
      <c r="I71" s="412"/>
      <c r="J71" s="380"/>
      <c r="K71" s="238"/>
    </row>
    <row r="72" spans="1:11" s="432" customFormat="1" ht="17.25" customHeight="1">
      <c r="A72" s="430"/>
      <c r="B72" s="421" t="s">
        <v>1320</v>
      </c>
      <c r="C72" s="409" t="s">
        <v>1321</v>
      </c>
      <c r="D72" s="409"/>
      <c r="E72" s="410"/>
      <c r="F72" s="410"/>
      <c r="G72" s="411"/>
      <c r="H72" s="410"/>
      <c r="I72" s="412"/>
      <c r="J72" s="380"/>
      <c r="K72" s="238"/>
    </row>
    <row r="73" spans="1:11" s="432" customFormat="1" ht="17.25" customHeight="1">
      <c r="A73" s="430"/>
      <c r="B73" s="421" t="s">
        <v>1322</v>
      </c>
      <c r="C73" s="409" t="s">
        <v>1323</v>
      </c>
      <c r="D73" s="409"/>
      <c r="E73" s="410"/>
      <c r="F73" s="410"/>
      <c r="G73" s="411"/>
      <c r="H73" s="410"/>
      <c r="I73" s="412"/>
      <c r="J73" s="380"/>
      <c r="K73" s="238"/>
    </row>
    <row r="74" spans="1:11" s="432" customFormat="1" ht="17.25" customHeight="1">
      <c r="A74" s="430"/>
      <c r="B74" s="421" t="s">
        <v>1324</v>
      </c>
      <c r="C74" s="409" t="s">
        <v>1325</v>
      </c>
      <c r="D74" s="409"/>
      <c r="E74" s="410"/>
      <c r="F74" s="410"/>
      <c r="G74" s="411"/>
      <c r="H74" s="410"/>
      <c r="I74" s="412"/>
      <c r="J74" s="380"/>
      <c r="K74" s="238"/>
    </row>
    <row r="75" spans="1:11" s="432" customFormat="1" ht="17.25" customHeight="1">
      <c r="A75" s="430"/>
      <c r="B75" s="421" t="s">
        <v>1326</v>
      </c>
      <c r="C75" s="409" t="s">
        <v>1327</v>
      </c>
      <c r="D75" s="409"/>
      <c r="E75" s="410"/>
      <c r="F75" s="410"/>
      <c r="G75" s="411"/>
      <c r="H75" s="410"/>
      <c r="I75" s="412"/>
      <c r="J75" s="380"/>
      <c r="K75" s="238"/>
    </row>
    <row r="76" spans="1:11" s="432" customFormat="1" ht="17.25" customHeight="1">
      <c r="A76" s="430"/>
      <c r="B76" s="421" t="s">
        <v>1328</v>
      </c>
      <c r="C76" s="409" t="s">
        <v>1329</v>
      </c>
      <c r="D76" s="409"/>
      <c r="E76" s="410"/>
      <c r="F76" s="410"/>
      <c r="G76" s="411"/>
      <c r="H76" s="410"/>
      <c r="I76" s="412"/>
      <c r="J76" s="380"/>
      <c r="K76" s="238"/>
    </row>
    <row r="77" spans="1:11" s="432" customFormat="1" ht="17.25" customHeight="1">
      <c r="A77" s="430"/>
      <c r="B77" s="421" t="s">
        <v>1330</v>
      </c>
      <c r="C77" s="409" t="s">
        <v>1331</v>
      </c>
      <c r="D77" s="409"/>
      <c r="E77" s="410"/>
      <c r="F77" s="410"/>
      <c r="G77" s="411"/>
      <c r="H77" s="410"/>
      <c r="I77" s="412"/>
      <c r="J77" s="380"/>
      <c r="K77" s="238"/>
    </row>
    <row r="78" spans="1:11" s="432" customFormat="1" ht="17.25" customHeight="1">
      <c r="A78" s="430"/>
      <c r="B78" s="421" t="s">
        <v>1332</v>
      </c>
      <c r="C78" s="409" t="s">
        <v>1333</v>
      </c>
      <c r="D78" s="409"/>
      <c r="E78" s="410"/>
      <c r="F78" s="410"/>
      <c r="G78" s="411"/>
      <c r="H78" s="410"/>
      <c r="I78" s="412"/>
      <c r="J78" s="380"/>
      <c r="K78" s="238"/>
    </row>
    <row r="79" spans="1:11" s="432" customFormat="1" ht="17.25" customHeight="1">
      <c r="A79" s="430"/>
      <c r="B79" s="421" t="s">
        <v>1334</v>
      </c>
      <c r="C79" s="409" t="s">
        <v>1335</v>
      </c>
      <c r="D79" s="409"/>
      <c r="E79" s="410"/>
      <c r="F79" s="410"/>
      <c r="G79" s="411"/>
      <c r="H79" s="410"/>
      <c r="I79" s="412"/>
      <c r="J79" s="380"/>
      <c r="K79" s="238"/>
    </row>
    <row r="80" spans="1:11" s="432" customFormat="1" ht="17.25" customHeight="1">
      <c r="A80" s="430"/>
      <c r="B80" s="421"/>
      <c r="C80" s="409"/>
      <c r="D80" s="409"/>
      <c r="E80" s="410"/>
      <c r="F80" s="410"/>
      <c r="G80" s="411"/>
      <c r="H80" s="410"/>
      <c r="I80" s="412"/>
      <c r="J80" s="431"/>
    </row>
    <row r="81" spans="1:11" ht="17.25" customHeight="1">
      <c r="A81" s="376"/>
      <c r="B81" s="421" t="s">
        <v>507</v>
      </c>
      <c r="C81" s="409" t="s">
        <v>1187</v>
      </c>
      <c r="D81" s="409"/>
      <c r="E81" s="410"/>
      <c r="F81" s="410"/>
      <c r="G81" s="411"/>
      <c r="H81" s="410"/>
      <c r="I81" s="412"/>
      <c r="J81" s="380"/>
      <c r="K81" s="238"/>
    </row>
    <row r="82" spans="1:11" ht="17.25" customHeight="1">
      <c r="A82" s="376"/>
      <c r="B82" s="421" t="s">
        <v>508</v>
      </c>
      <c r="C82" s="409" t="s">
        <v>509</v>
      </c>
      <c r="D82" s="409"/>
      <c r="E82" s="410"/>
      <c r="F82" s="410"/>
      <c r="G82" s="411"/>
      <c r="H82" s="410"/>
      <c r="I82" s="412"/>
      <c r="J82" s="380"/>
      <c r="K82" s="238"/>
    </row>
    <row r="83" spans="1:11" ht="17.25" customHeight="1">
      <c r="A83" s="376"/>
      <c r="B83" s="421" t="s">
        <v>510</v>
      </c>
      <c r="C83" s="409" t="s">
        <v>511</v>
      </c>
      <c r="D83" s="409"/>
      <c r="E83" s="410"/>
      <c r="F83" s="410"/>
      <c r="G83" s="411"/>
      <c r="H83" s="410"/>
      <c r="I83" s="412"/>
      <c r="J83" s="380"/>
      <c r="K83" s="238"/>
    </row>
    <row r="84" spans="1:11" ht="17.25" customHeight="1">
      <c r="A84" s="376"/>
      <c r="B84" s="421" t="s">
        <v>1282</v>
      </c>
      <c r="C84" s="409" t="s">
        <v>1188</v>
      </c>
      <c r="D84" s="409"/>
      <c r="E84" s="410"/>
      <c r="F84" s="410"/>
      <c r="G84" s="411"/>
      <c r="H84" s="410"/>
      <c r="I84" s="412"/>
      <c r="J84" s="380"/>
      <c r="K84" s="238"/>
    </row>
    <row r="85" spans="1:11" ht="17.25" customHeight="1">
      <c r="A85" s="376"/>
      <c r="B85" s="421" t="s">
        <v>1283</v>
      </c>
      <c r="C85" s="409" t="s">
        <v>1189</v>
      </c>
      <c r="D85" s="409"/>
      <c r="E85" s="410"/>
      <c r="F85" s="410"/>
      <c r="G85" s="411"/>
      <c r="H85" s="410"/>
      <c r="I85" s="412"/>
      <c r="J85" s="380"/>
      <c r="K85" s="238"/>
    </row>
    <row r="86" spans="1:11" ht="17.25" customHeight="1">
      <c r="A86" s="376"/>
      <c r="B86" s="421"/>
      <c r="C86" s="409" t="s">
        <v>1191</v>
      </c>
      <c r="D86" s="409"/>
      <c r="E86" s="410"/>
      <c r="F86" s="410"/>
      <c r="G86" s="411"/>
      <c r="H86" s="410"/>
      <c r="I86" s="412"/>
      <c r="J86" s="380"/>
      <c r="K86" s="238"/>
    </row>
    <row r="87" spans="1:11" ht="17.25" customHeight="1">
      <c r="A87" s="376"/>
      <c r="B87" s="421" t="s">
        <v>1284</v>
      </c>
      <c r="C87" s="409" t="s">
        <v>1190</v>
      </c>
      <c r="D87" s="409"/>
      <c r="E87" s="410"/>
      <c r="F87" s="410"/>
      <c r="G87" s="411"/>
      <c r="H87" s="410"/>
      <c r="I87" s="412"/>
      <c r="J87" s="380"/>
      <c r="K87" s="238"/>
    </row>
    <row r="88" spans="1:11" ht="17.25" customHeight="1">
      <c r="A88" s="386"/>
      <c r="B88" s="423" t="s">
        <v>1285</v>
      </c>
      <c r="C88" s="409" t="s">
        <v>1286</v>
      </c>
      <c r="D88" s="409"/>
      <c r="E88" s="410"/>
      <c r="F88" s="410"/>
      <c r="G88" s="411"/>
      <c r="H88" s="410"/>
      <c r="I88" s="412"/>
      <c r="J88" s="380"/>
      <c r="K88" s="238"/>
    </row>
    <row r="89" spans="1:11" ht="17.25" customHeight="1">
      <c r="A89" s="386"/>
      <c r="B89" s="423" t="s">
        <v>1287</v>
      </c>
      <c r="C89" s="409" t="s">
        <v>1288</v>
      </c>
      <c r="D89" s="409"/>
      <c r="E89" s="410"/>
      <c r="F89" s="410"/>
      <c r="G89" s="411"/>
      <c r="H89" s="410"/>
      <c r="I89" s="412"/>
      <c r="J89" s="380"/>
      <c r="K89" s="238"/>
    </row>
    <row r="90" spans="1:11" ht="17.25" customHeight="1">
      <c r="A90" s="376"/>
      <c r="B90" s="421"/>
      <c r="C90" s="409"/>
      <c r="D90" s="409"/>
      <c r="E90" s="410"/>
      <c r="F90" s="410"/>
      <c r="G90" s="411"/>
      <c r="H90" s="410"/>
      <c r="I90" s="412"/>
      <c r="J90" s="380"/>
    </row>
    <row r="91" spans="1:11" ht="17.25" customHeight="1">
      <c r="A91" s="376"/>
      <c r="B91" s="421" t="s">
        <v>285</v>
      </c>
      <c r="C91" s="409" t="s">
        <v>167</v>
      </c>
      <c r="D91" s="409"/>
      <c r="E91" s="410"/>
      <c r="F91" s="410"/>
      <c r="G91" s="411"/>
      <c r="H91" s="410"/>
      <c r="I91" s="412"/>
      <c r="J91" s="380"/>
      <c r="K91" s="238"/>
    </row>
    <row r="92" spans="1:11" ht="17.25" customHeight="1">
      <c r="A92" s="376"/>
      <c r="B92" s="421" t="s">
        <v>284</v>
      </c>
      <c r="C92" s="409" t="s">
        <v>168</v>
      </c>
      <c r="D92" s="409"/>
      <c r="E92" s="410"/>
      <c r="F92" s="410"/>
      <c r="G92" s="411"/>
      <c r="H92" s="410"/>
      <c r="I92" s="412"/>
      <c r="J92" s="380"/>
      <c r="K92" s="238"/>
    </row>
    <row r="93" spans="1:11" ht="17.25" customHeight="1">
      <c r="A93" s="376"/>
      <c r="B93" s="421" t="s">
        <v>286</v>
      </c>
      <c r="C93" s="409" t="s">
        <v>169</v>
      </c>
      <c r="D93" s="409"/>
      <c r="E93" s="410"/>
      <c r="F93" s="410"/>
      <c r="G93" s="411"/>
      <c r="H93" s="410"/>
      <c r="I93" s="412"/>
      <c r="J93" s="380"/>
      <c r="K93" s="238"/>
    </row>
    <row r="94" spans="1:11" ht="17.25" customHeight="1">
      <c r="A94" s="376"/>
      <c r="B94" s="421" t="s">
        <v>288</v>
      </c>
      <c r="C94" s="409" t="s">
        <v>170</v>
      </c>
      <c r="D94" s="409"/>
      <c r="E94" s="410"/>
      <c r="F94" s="410"/>
      <c r="G94" s="411"/>
      <c r="H94" s="410"/>
      <c r="I94" s="412"/>
      <c r="J94" s="380"/>
      <c r="K94" s="238"/>
    </row>
    <row r="95" spans="1:11" ht="17.25" customHeight="1">
      <c r="A95" s="376"/>
      <c r="B95" s="421" t="s">
        <v>287</v>
      </c>
      <c r="C95" s="409" t="s">
        <v>171</v>
      </c>
      <c r="D95" s="409"/>
      <c r="E95" s="410"/>
      <c r="F95" s="410"/>
      <c r="G95" s="411"/>
      <c r="H95" s="410"/>
      <c r="I95" s="412"/>
      <c r="J95" s="380"/>
      <c r="K95" s="238"/>
    </row>
    <row r="96" spans="1:11" ht="17.25" customHeight="1">
      <c r="A96" s="376"/>
      <c r="B96" s="421" t="s">
        <v>289</v>
      </c>
      <c r="C96" s="409" t="s">
        <v>172</v>
      </c>
      <c r="D96" s="409"/>
      <c r="E96" s="410"/>
      <c r="F96" s="410"/>
      <c r="G96" s="411"/>
      <c r="H96" s="410"/>
      <c r="I96" s="412"/>
      <c r="J96" s="380"/>
      <c r="K96" s="238"/>
    </row>
    <row r="97" spans="1:11" ht="17.25" customHeight="1">
      <c r="A97" s="376"/>
      <c r="B97" s="421" t="s">
        <v>291</v>
      </c>
      <c r="C97" s="409" t="s">
        <v>173</v>
      </c>
      <c r="D97" s="409"/>
      <c r="E97" s="410"/>
      <c r="F97" s="410"/>
      <c r="G97" s="411"/>
      <c r="H97" s="410"/>
      <c r="I97" s="412"/>
      <c r="J97" s="380"/>
      <c r="K97" s="238"/>
    </row>
    <row r="98" spans="1:11" ht="17.25" customHeight="1">
      <c r="A98" s="376"/>
      <c r="B98" s="421" t="s">
        <v>290</v>
      </c>
      <c r="C98" s="409" t="s">
        <v>174</v>
      </c>
      <c r="D98" s="409"/>
      <c r="E98" s="410"/>
      <c r="F98" s="410"/>
      <c r="G98" s="411"/>
      <c r="H98" s="410"/>
      <c r="I98" s="412"/>
      <c r="J98" s="380"/>
      <c r="K98" s="238"/>
    </row>
    <row r="99" spans="1:11" ht="17.25" customHeight="1">
      <c r="A99" s="376"/>
      <c r="B99" s="421" t="s">
        <v>292</v>
      </c>
      <c r="C99" s="409" t="s">
        <v>175</v>
      </c>
      <c r="D99" s="409"/>
      <c r="E99" s="410"/>
      <c r="F99" s="410"/>
      <c r="G99" s="411"/>
      <c r="H99" s="410"/>
      <c r="I99" s="412"/>
      <c r="J99" s="380"/>
      <c r="K99" s="238"/>
    </row>
    <row r="100" spans="1:11" ht="17.25" customHeight="1">
      <c r="A100" s="376"/>
      <c r="B100" s="421" t="s">
        <v>294</v>
      </c>
      <c r="C100" s="409" t="s">
        <v>176</v>
      </c>
      <c r="D100" s="409"/>
      <c r="E100" s="410"/>
      <c r="F100" s="410"/>
      <c r="G100" s="411"/>
      <c r="H100" s="410"/>
      <c r="I100" s="412"/>
      <c r="J100" s="380"/>
      <c r="K100" s="238"/>
    </row>
    <row r="101" spans="1:11" ht="17.25" customHeight="1">
      <c r="A101" s="376"/>
      <c r="B101" s="421" t="s">
        <v>293</v>
      </c>
      <c r="C101" s="409" t="s">
        <v>177</v>
      </c>
      <c r="D101" s="409"/>
      <c r="E101" s="410"/>
      <c r="F101" s="410"/>
      <c r="G101" s="411"/>
      <c r="H101" s="410"/>
      <c r="I101" s="412"/>
      <c r="J101" s="380"/>
      <c r="K101" s="238"/>
    </row>
    <row r="102" spans="1:11" ht="17.25" customHeight="1">
      <c r="A102" s="376"/>
      <c r="B102" s="421" t="s">
        <v>295</v>
      </c>
      <c r="C102" s="409" t="s">
        <v>178</v>
      </c>
      <c r="D102" s="409"/>
      <c r="E102" s="410"/>
      <c r="F102" s="410"/>
      <c r="G102" s="411"/>
      <c r="H102" s="410"/>
      <c r="I102" s="412"/>
      <c r="J102" s="380"/>
      <c r="K102" s="238"/>
    </row>
    <row r="103" spans="1:11" s="281" customFormat="1" ht="21" customHeight="1">
      <c r="A103" s="201"/>
      <c r="B103" s="415"/>
      <c r="C103" s="201" t="s">
        <v>1192</v>
      </c>
      <c r="D103" s="201"/>
      <c r="E103" s="245"/>
      <c r="F103" s="246"/>
      <c r="G103" s="394"/>
      <c r="H103" s="216"/>
      <c r="I103" s="216"/>
      <c r="J103" s="247"/>
    </row>
    <row r="104" spans="1:11" ht="14.25" customHeight="1">
      <c r="A104" s="390"/>
      <c r="B104" s="422"/>
      <c r="C104" s="385"/>
      <c r="D104" s="398"/>
      <c r="E104" s="381"/>
      <c r="F104" s="383"/>
      <c r="G104" s="396"/>
      <c r="H104" s="383"/>
      <c r="I104" s="384"/>
      <c r="J104" s="382"/>
    </row>
    <row r="105" spans="1:11" ht="17.25" customHeight="1">
      <c r="A105" s="376"/>
      <c r="B105" s="420" t="s">
        <v>1289</v>
      </c>
      <c r="C105" s="389" t="s">
        <v>1193</v>
      </c>
      <c r="D105" s="389"/>
      <c r="E105" s="391" t="s">
        <v>1014</v>
      </c>
      <c r="F105" s="378">
        <v>2.23</v>
      </c>
      <c r="G105" s="395">
        <v>3</v>
      </c>
      <c r="H105" s="378" t="s">
        <v>561</v>
      </c>
      <c r="I105" s="379">
        <v>216470</v>
      </c>
      <c r="J105" s="380">
        <f>I105*(100-Содержание!$I$13)/100</f>
        <v>216470</v>
      </c>
      <c r="K105" s="238"/>
    </row>
    <row r="106" spans="1:11" ht="17.25" customHeight="1">
      <c r="A106" s="376"/>
      <c r="B106" s="420" t="s">
        <v>1290</v>
      </c>
      <c r="C106" s="389" t="s">
        <v>1194</v>
      </c>
      <c r="D106" s="389"/>
      <c r="E106" s="391" t="s">
        <v>1014</v>
      </c>
      <c r="F106" s="378">
        <v>3.33</v>
      </c>
      <c r="G106" s="395">
        <v>6</v>
      </c>
      <c r="H106" s="378" t="s">
        <v>562</v>
      </c>
      <c r="I106" s="379">
        <v>283950</v>
      </c>
      <c r="J106" s="380">
        <f>I106*(100-Содержание!$I$13)/100</f>
        <v>283950</v>
      </c>
      <c r="K106" s="238"/>
    </row>
    <row r="107" spans="1:11" ht="17.25" customHeight="1">
      <c r="A107" s="376"/>
      <c r="B107" s="420" t="s">
        <v>1291</v>
      </c>
      <c r="C107" s="389" t="s">
        <v>1195</v>
      </c>
      <c r="D107" s="389"/>
      <c r="E107" s="391" t="s">
        <v>1014</v>
      </c>
      <c r="F107" s="378">
        <v>4.46</v>
      </c>
      <c r="G107" s="395">
        <v>6</v>
      </c>
      <c r="H107" s="378" t="s">
        <v>563</v>
      </c>
      <c r="I107" s="379">
        <v>415880</v>
      </c>
      <c r="J107" s="380">
        <f>I107*(100-Содержание!$I$13)/100</f>
        <v>415880</v>
      </c>
      <c r="K107" s="238"/>
    </row>
    <row r="108" spans="1:11" ht="17.25" customHeight="1">
      <c r="A108" s="376"/>
      <c r="B108" s="420"/>
      <c r="C108" s="377"/>
      <c r="D108" s="377"/>
      <c r="E108" s="378"/>
      <c r="F108" s="378"/>
      <c r="G108" s="395"/>
      <c r="H108" s="378"/>
      <c r="I108" s="379"/>
      <c r="J108" s="380"/>
    </row>
    <row r="117" spans="11:11">
      <c r="K117"/>
    </row>
  </sheetData>
  <sheetProtection selectLockedCells="1" selectUnlockedCells="1"/>
  <customSheetViews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3C2A58F4-3747-4C43-A06A-2CF3693DFAB9}" scale="80" showPageBreaks="1" printArea="1">
      <selection activeCell="C30" sqref="C3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FCAC9C19-06EB-4A2D-B4A9-361FB05F735A}" scale="80" showPageBreaks="1" printArea="1" topLeftCell="A79">
      <selection activeCell="B40" sqref="B4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</customSheetViews>
  <mergeCells count="12">
    <mergeCell ref="C57:C59"/>
    <mergeCell ref="C60:C62"/>
    <mergeCell ref="C40:C42"/>
    <mergeCell ref="C44:C46"/>
    <mergeCell ref="C47:C49"/>
    <mergeCell ref="C50:C52"/>
    <mergeCell ref="C54:C56"/>
    <mergeCell ref="B1:J1"/>
    <mergeCell ref="B2:J2"/>
    <mergeCell ref="B3:J3"/>
    <mergeCell ref="C34:C36"/>
    <mergeCell ref="C37:C39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4"/>
  <headerFooter alignWithMargins="0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9"/>
  <sheetViews>
    <sheetView zoomScale="80" zoomScaleNormal="80" zoomScaleSheetLayoutView="85" workbookViewId="0">
      <pane ySplit="5" topLeftCell="A6" activePane="bottomLeft" state="frozen"/>
      <selection pane="bottomLeft" activeCell="H8" sqref="H8"/>
    </sheetView>
  </sheetViews>
  <sheetFormatPr defaultColWidth="9.28515625" defaultRowHeight="12.75"/>
  <cols>
    <col min="1" max="1" width="27.140625" style="387" customWidth="1"/>
    <col min="2" max="2" width="18.5703125" style="375" customWidth="1"/>
    <col min="3" max="3" width="71.140625" style="375" customWidth="1"/>
    <col min="4" max="4" width="16.140625" style="375" customWidth="1"/>
    <col min="5" max="5" width="17.85546875" style="375" customWidth="1"/>
    <col min="6" max="6" width="19.140625" style="375" customWidth="1"/>
    <col min="7" max="7" width="16.7109375" style="388" customWidth="1"/>
    <col min="8" max="8" width="16.85546875" style="388" customWidth="1"/>
    <col min="9" max="9" width="11.7109375" style="375" customWidth="1"/>
    <col min="10" max="10" width="11.140625" style="375" customWidth="1"/>
    <col min="11" max="11" width="11.28515625" style="375" customWidth="1"/>
    <col min="12" max="12" width="13" style="375" customWidth="1"/>
    <col min="13" max="13" width="12.28515625" style="375" customWidth="1"/>
    <col min="14" max="16384" width="9.28515625" style="375"/>
  </cols>
  <sheetData>
    <row r="1" spans="1:9" s="281" customFormat="1" ht="18" customHeight="1">
      <c r="A1" s="210"/>
      <c r="B1" s="459" t="s">
        <v>623</v>
      </c>
      <c r="C1" s="459"/>
      <c r="D1" s="459"/>
      <c r="E1" s="459"/>
      <c r="F1" s="459"/>
      <c r="G1" s="459"/>
      <c r="H1" s="459"/>
    </row>
    <row r="2" spans="1:9" s="281" customFormat="1" ht="17.25" customHeight="1">
      <c r="A2" s="211"/>
      <c r="B2" s="460" t="s">
        <v>621</v>
      </c>
      <c r="C2" s="460"/>
      <c r="D2" s="460"/>
      <c r="E2" s="460"/>
      <c r="F2" s="460"/>
      <c r="G2" s="460"/>
      <c r="H2" s="460"/>
    </row>
    <row r="3" spans="1:9" s="281" customFormat="1" ht="17.25" customHeight="1">
      <c r="A3" s="211"/>
      <c r="B3" s="461" t="s">
        <v>622</v>
      </c>
      <c r="C3" s="461"/>
      <c r="D3" s="461"/>
      <c r="E3" s="461"/>
      <c r="F3" s="461"/>
      <c r="G3" s="461"/>
      <c r="H3" s="461"/>
    </row>
    <row r="4" spans="1:9" s="369" customFormat="1" ht="15" customHeight="1">
      <c r="A4" s="41"/>
      <c r="B4" s="368"/>
      <c r="C4" s="368"/>
      <c r="D4" s="368"/>
      <c r="E4" s="368"/>
      <c r="F4" s="368"/>
      <c r="G4" s="368"/>
      <c r="H4" s="368"/>
    </row>
    <row r="5" spans="1:9" ht="48.6" customHeight="1">
      <c r="A5" s="401"/>
      <c r="B5" s="400" t="s">
        <v>610</v>
      </c>
      <c r="C5" s="371" t="s">
        <v>150</v>
      </c>
      <c r="D5" s="372" t="s">
        <v>10</v>
      </c>
      <c r="E5" s="372" t="s">
        <v>1205</v>
      </c>
      <c r="F5" s="393" t="s">
        <v>11</v>
      </c>
      <c r="G5" s="372" t="s">
        <v>12</v>
      </c>
      <c r="H5" s="373" t="str">
        <f>CONCATENATE("Цена с НДС со скидкой ",Содержание!$I$13,"%, руб.")</f>
        <v>Цена с НДС со скидкой 0%, руб.</v>
      </c>
    </row>
    <row r="6" spans="1:9" s="281" customFormat="1" ht="21" customHeight="1">
      <c r="A6" s="201"/>
      <c r="B6" s="216"/>
      <c r="C6" s="201" t="s">
        <v>1217</v>
      </c>
      <c r="D6" s="245"/>
      <c r="E6" s="246"/>
      <c r="F6" s="216"/>
      <c r="G6" s="216"/>
      <c r="H6" s="247"/>
    </row>
    <row r="7" spans="1:9" s="281" customFormat="1" ht="16.5" customHeight="1">
      <c r="A7" s="344"/>
      <c r="B7" s="413"/>
      <c r="C7" s="345"/>
      <c r="D7" s="294"/>
      <c r="E7" s="346"/>
      <c r="F7" s="346"/>
      <c r="G7" s="427"/>
      <c r="H7" s="293"/>
      <c r="I7" s="353"/>
    </row>
    <row r="8" spans="1:9" s="281" customFormat="1" ht="16.5" customHeight="1">
      <c r="A8" s="344"/>
      <c r="B8" s="413" t="s">
        <v>454</v>
      </c>
      <c r="C8" s="345" t="s">
        <v>1204</v>
      </c>
      <c r="D8" s="294" t="s">
        <v>1206</v>
      </c>
      <c r="E8" s="346">
        <v>0.5</v>
      </c>
      <c r="F8" s="346" t="s">
        <v>455</v>
      </c>
      <c r="G8" s="427">
        <v>153920</v>
      </c>
      <c r="H8" s="293">
        <f>G8*(100-Содержание!$I$13)/100</f>
        <v>153920</v>
      </c>
      <c r="I8" s="238"/>
    </row>
    <row r="9" spans="1:9" s="281" customFormat="1" ht="16.5" customHeight="1">
      <c r="A9" s="344"/>
      <c r="B9" s="413" t="s">
        <v>555</v>
      </c>
      <c r="C9" s="345" t="s">
        <v>554</v>
      </c>
      <c r="D9" s="294" t="s">
        <v>1206</v>
      </c>
      <c r="E9" s="346">
        <v>0.6</v>
      </c>
      <c r="F9" s="346" t="s">
        <v>556</v>
      </c>
      <c r="G9" s="427">
        <v>147050</v>
      </c>
      <c r="H9" s="293">
        <f>G9*(100-Содержание!$I$13)/100</f>
        <v>147050</v>
      </c>
      <c r="I9" s="238"/>
    </row>
    <row r="10" spans="1:9" s="281" customFormat="1" ht="16.5" customHeight="1">
      <c r="A10" s="344"/>
      <c r="B10" s="413" t="s">
        <v>456</v>
      </c>
      <c r="C10" s="345" t="s">
        <v>457</v>
      </c>
      <c r="D10" s="294" t="s">
        <v>1206</v>
      </c>
      <c r="E10" s="346">
        <v>0.7</v>
      </c>
      <c r="F10" s="346" t="s">
        <v>557</v>
      </c>
      <c r="G10" s="427">
        <v>151140</v>
      </c>
      <c r="H10" s="293">
        <f>G10*(100-Содержание!$I$13)/100</f>
        <v>151140</v>
      </c>
      <c r="I10" s="238"/>
    </row>
    <row r="11" spans="1:9" s="281" customFormat="1" ht="16.5" customHeight="1">
      <c r="A11" s="344"/>
      <c r="B11" s="413" t="s">
        <v>458</v>
      </c>
      <c r="C11" s="345" t="s">
        <v>459</v>
      </c>
      <c r="D11" s="294" t="s">
        <v>1206</v>
      </c>
      <c r="E11" s="346">
        <v>0.9</v>
      </c>
      <c r="F11" s="346" t="s">
        <v>558</v>
      </c>
      <c r="G11" s="427">
        <v>156820</v>
      </c>
      <c r="H11" s="293">
        <f>G11*(100-Содержание!$I$13)/100</f>
        <v>156820</v>
      </c>
      <c r="I11" s="238"/>
    </row>
    <row r="12" spans="1:9" s="281" customFormat="1" ht="16.5" customHeight="1">
      <c r="A12" s="344"/>
      <c r="B12" s="413"/>
      <c r="C12" s="345"/>
      <c r="D12" s="294"/>
      <c r="E12" s="346"/>
      <c r="F12" s="346"/>
      <c r="G12" s="293"/>
      <c r="H12" s="293"/>
      <c r="I12" s="353"/>
    </row>
    <row r="13" spans="1:9" s="281" customFormat="1" ht="16.5" customHeight="1">
      <c r="A13" s="344"/>
      <c r="B13" s="413" t="s">
        <v>1292</v>
      </c>
      <c r="C13" s="345" t="s">
        <v>1209</v>
      </c>
      <c r="D13" s="294" t="s">
        <v>1207</v>
      </c>
      <c r="E13" s="346">
        <v>0.5</v>
      </c>
      <c r="F13" s="346" t="s">
        <v>455</v>
      </c>
      <c r="G13" s="427">
        <v>153920</v>
      </c>
      <c r="H13" s="293">
        <f>G13*(100-Содержание!$I$13)/100</f>
        <v>153920</v>
      </c>
      <c r="I13" s="238"/>
    </row>
    <row r="14" spans="1:9" s="281" customFormat="1" ht="16.5" customHeight="1">
      <c r="A14" s="344"/>
      <c r="B14" s="413" t="s">
        <v>1293</v>
      </c>
      <c r="C14" s="345" t="s">
        <v>1211</v>
      </c>
      <c r="D14" s="294" t="s">
        <v>1207</v>
      </c>
      <c r="E14" s="346">
        <v>0.6</v>
      </c>
      <c r="F14" s="346" t="s">
        <v>556</v>
      </c>
      <c r="G14" s="427">
        <v>147050</v>
      </c>
      <c r="H14" s="293">
        <f>G14*(100-Содержание!$I$13)/100</f>
        <v>147050</v>
      </c>
      <c r="I14" s="238"/>
    </row>
    <row r="15" spans="1:9" s="281" customFormat="1" ht="16.5" customHeight="1">
      <c r="A15" s="344"/>
      <c r="B15" s="413" t="s">
        <v>1294</v>
      </c>
      <c r="C15" s="345" t="s">
        <v>1210</v>
      </c>
      <c r="D15" s="294" t="s">
        <v>1207</v>
      </c>
      <c r="E15" s="346">
        <v>0.7</v>
      </c>
      <c r="F15" s="346" t="s">
        <v>557</v>
      </c>
      <c r="G15" s="427">
        <v>151140</v>
      </c>
      <c r="H15" s="293">
        <f>G15*(100-Содержание!$I$13)/100</f>
        <v>151140</v>
      </c>
      <c r="I15" s="238"/>
    </row>
    <row r="16" spans="1:9" s="281" customFormat="1" ht="16.5" customHeight="1">
      <c r="A16" s="344"/>
      <c r="B16" s="413" t="s">
        <v>1295</v>
      </c>
      <c r="C16" s="345" t="s">
        <v>1212</v>
      </c>
      <c r="D16" s="294" t="s">
        <v>1207</v>
      </c>
      <c r="E16" s="346">
        <v>0.9</v>
      </c>
      <c r="F16" s="346" t="s">
        <v>558</v>
      </c>
      <c r="G16" s="427">
        <v>156820</v>
      </c>
      <c r="H16" s="293">
        <f>G16*(100-Содержание!$I$13)/100</f>
        <v>156820</v>
      </c>
      <c r="I16" s="238"/>
    </row>
    <row r="17" spans="1:9" s="281" customFormat="1" ht="16.5" customHeight="1">
      <c r="A17" s="344"/>
      <c r="B17" s="413"/>
      <c r="C17" s="345"/>
      <c r="D17" s="294"/>
      <c r="E17" s="346"/>
      <c r="F17" s="346"/>
      <c r="G17" s="293"/>
      <c r="H17" s="293"/>
      <c r="I17" s="353"/>
    </row>
    <row r="18" spans="1:9" s="281" customFormat="1" ht="16.5" customHeight="1">
      <c r="A18" s="344"/>
      <c r="B18" s="413" t="s">
        <v>1296</v>
      </c>
      <c r="C18" s="345" t="s">
        <v>1213</v>
      </c>
      <c r="D18" s="294" t="s">
        <v>1208</v>
      </c>
      <c r="E18" s="346">
        <v>0.5</v>
      </c>
      <c r="F18" s="346" t="s">
        <v>455</v>
      </c>
      <c r="G18" s="427">
        <v>139660</v>
      </c>
      <c r="H18" s="293">
        <f>G18*(100-Содержание!$I$13)/100</f>
        <v>139660</v>
      </c>
      <c r="I18" s="238"/>
    </row>
    <row r="19" spans="1:9" s="281" customFormat="1" ht="16.5" customHeight="1">
      <c r="A19" s="344"/>
      <c r="B19" s="413" t="s">
        <v>1297</v>
      </c>
      <c r="C19" s="345" t="s">
        <v>1214</v>
      </c>
      <c r="D19" s="294" t="s">
        <v>1208</v>
      </c>
      <c r="E19" s="346">
        <v>0.6</v>
      </c>
      <c r="F19" s="346" t="s">
        <v>556</v>
      </c>
      <c r="G19" s="427">
        <v>132270</v>
      </c>
      <c r="H19" s="293">
        <f>G19*(100-Содержание!$I$13)/100</f>
        <v>132270</v>
      </c>
      <c r="I19" s="238"/>
    </row>
    <row r="20" spans="1:9" s="281" customFormat="1" ht="16.5" customHeight="1">
      <c r="A20" s="344"/>
      <c r="B20" s="413" t="s">
        <v>1298</v>
      </c>
      <c r="C20" s="345" t="s">
        <v>1215</v>
      </c>
      <c r="D20" s="294" t="s">
        <v>1208</v>
      </c>
      <c r="E20" s="346">
        <v>0.7</v>
      </c>
      <c r="F20" s="346" t="s">
        <v>557</v>
      </c>
      <c r="G20" s="427">
        <v>135960</v>
      </c>
      <c r="H20" s="293">
        <f>G20*(100-Содержание!$I$13)/100</f>
        <v>135960</v>
      </c>
      <c r="I20" s="238"/>
    </row>
    <row r="21" spans="1:9" s="281" customFormat="1" ht="16.5" customHeight="1">
      <c r="A21" s="344"/>
      <c r="B21" s="413" t="s">
        <v>1299</v>
      </c>
      <c r="C21" s="345" t="s">
        <v>1216</v>
      </c>
      <c r="D21" s="294" t="s">
        <v>1208</v>
      </c>
      <c r="E21" s="346">
        <v>0.9</v>
      </c>
      <c r="F21" s="346" t="s">
        <v>558</v>
      </c>
      <c r="G21" s="427">
        <v>141110</v>
      </c>
      <c r="H21" s="293">
        <f>G21*(100-Содержание!$I$13)/100</f>
        <v>141110</v>
      </c>
      <c r="I21" s="238"/>
    </row>
    <row r="22" spans="1:9" s="281" customFormat="1" ht="16.5" customHeight="1">
      <c r="A22" s="344"/>
      <c r="B22" s="413"/>
      <c r="C22" s="345"/>
      <c r="D22" s="294"/>
      <c r="E22" s="346"/>
      <c r="F22" s="346"/>
      <c r="G22" s="293"/>
      <c r="H22" s="293"/>
      <c r="I22" s="353"/>
    </row>
    <row r="23" spans="1:9" s="281" customFormat="1" ht="21" customHeight="1">
      <c r="A23" s="201"/>
      <c r="B23" s="216"/>
      <c r="C23" s="201" t="s">
        <v>1222</v>
      </c>
      <c r="D23" s="245"/>
      <c r="E23" s="246"/>
      <c r="F23" s="216"/>
      <c r="G23" s="216"/>
      <c r="H23" s="247"/>
    </row>
    <row r="24" spans="1:9" s="281" customFormat="1" ht="16.5" customHeight="1">
      <c r="A24" s="344"/>
      <c r="B24" s="413"/>
      <c r="C24" s="345"/>
      <c r="D24" s="294"/>
      <c r="E24" s="346"/>
      <c r="F24" s="346"/>
      <c r="G24" s="427"/>
      <c r="H24" s="293"/>
      <c r="I24" s="353"/>
    </row>
    <row r="25" spans="1:9" s="281" customFormat="1" ht="16.5" customHeight="1">
      <c r="A25" s="344"/>
      <c r="B25" s="337" t="s">
        <v>1300</v>
      </c>
      <c r="C25" s="408" t="s">
        <v>1218</v>
      </c>
      <c r="D25" s="294" t="s">
        <v>1206</v>
      </c>
      <c r="E25" s="346">
        <v>0.5</v>
      </c>
      <c r="F25" s="346" t="s">
        <v>455</v>
      </c>
      <c r="G25" s="427">
        <v>153920</v>
      </c>
      <c r="H25" s="293">
        <f>G25*(100-Содержание!$I$13)/100</f>
        <v>153920</v>
      </c>
      <c r="I25" s="238"/>
    </row>
    <row r="26" spans="1:9" s="281" customFormat="1" ht="16.5" customHeight="1">
      <c r="A26" s="344"/>
      <c r="B26" s="337" t="s">
        <v>1301</v>
      </c>
      <c r="C26" s="345" t="s">
        <v>1219</v>
      </c>
      <c r="D26" s="294" t="s">
        <v>1206</v>
      </c>
      <c r="E26" s="346">
        <v>0.6</v>
      </c>
      <c r="F26" s="346" t="s">
        <v>556</v>
      </c>
      <c r="G26" s="427">
        <v>147050</v>
      </c>
      <c r="H26" s="293">
        <f>G26*(100-Содержание!$I$13)/100</f>
        <v>147050</v>
      </c>
      <c r="I26" s="238"/>
    </row>
    <row r="27" spans="1:9" s="281" customFormat="1" ht="16.5" customHeight="1">
      <c r="A27" s="344"/>
      <c r="B27" s="337" t="s">
        <v>1302</v>
      </c>
      <c r="C27" s="345" t="s">
        <v>1220</v>
      </c>
      <c r="D27" s="294" t="s">
        <v>1206</v>
      </c>
      <c r="E27" s="346">
        <v>0.7</v>
      </c>
      <c r="F27" s="346" t="s">
        <v>557</v>
      </c>
      <c r="G27" s="427">
        <v>151140</v>
      </c>
      <c r="H27" s="293">
        <f>G27*(100-Содержание!$I$13)/100</f>
        <v>151140</v>
      </c>
      <c r="I27" s="238"/>
    </row>
    <row r="28" spans="1:9" s="281" customFormat="1" ht="16.5" customHeight="1">
      <c r="A28" s="344"/>
      <c r="B28" s="337" t="s">
        <v>1303</v>
      </c>
      <c r="C28" s="345" t="s">
        <v>1221</v>
      </c>
      <c r="D28" s="294" t="s">
        <v>1206</v>
      </c>
      <c r="E28" s="346">
        <v>0.9</v>
      </c>
      <c r="F28" s="346" t="s">
        <v>558</v>
      </c>
      <c r="G28" s="427">
        <v>156820</v>
      </c>
      <c r="H28" s="293">
        <f>G28*(100-Содержание!$I$13)/100</f>
        <v>156820</v>
      </c>
      <c r="I28" s="238"/>
    </row>
    <row r="29" spans="1:9" s="281" customFormat="1" ht="16.5" customHeight="1">
      <c r="A29" s="344"/>
      <c r="B29" s="337"/>
      <c r="C29" s="345"/>
      <c r="D29" s="294"/>
      <c r="E29" s="346"/>
      <c r="F29" s="346"/>
      <c r="G29" s="293"/>
      <c r="H29" s="293"/>
      <c r="I29" s="353"/>
    </row>
    <row r="30" spans="1:9" s="281" customFormat="1" ht="21" customHeight="1">
      <c r="A30" s="201"/>
      <c r="B30" s="216"/>
      <c r="C30" s="201" t="s">
        <v>1224</v>
      </c>
      <c r="D30" s="245"/>
      <c r="E30" s="246"/>
      <c r="F30" s="216"/>
      <c r="G30" s="216"/>
      <c r="H30" s="247"/>
    </row>
    <row r="31" spans="1:9" s="281" customFormat="1" ht="16.5" customHeight="1">
      <c r="A31" s="344"/>
      <c r="B31" s="337" t="s">
        <v>484</v>
      </c>
      <c r="C31" s="345" t="s">
        <v>463</v>
      </c>
      <c r="D31" s="294"/>
      <c r="E31" s="346"/>
      <c r="F31" s="346"/>
      <c r="G31" s="293">
        <v>50830</v>
      </c>
      <c r="H31" s="293">
        <f>G31*(100-Содержание!$I$13)/100</f>
        <v>50830</v>
      </c>
      <c r="I31" s="238"/>
    </row>
    <row r="32" spans="1:9" s="281" customFormat="1" ht="16.5" customHeight="1">
      <c r="A32" s="344"/>
      <c r="B32" s="337" t="s">
        <v>485</v>
      </c>
      <c r="C32" s="345" t="s">
        <v>464</v>
      </c>
      <c r="D32" s="294"/>
      <c r="E32" s="346"/>
      <c r="F32" s="346"/>
      <c r="G32" s="293">
        <v>38580</v>
      </c>
      <c r="H32" s="293">
        <f>G32*(100-Содержание!$I$13)/100</f>
        <v>38580</v>
      </c>
      <c r="I32" s="238"/>
    </row>
    <row r="33" spans="1:9" s="281" customFormat="1" ht="16.5" customHeight="1">
      <c r="A33" s="344"/>
      <c r="B33" s="337" t="s">
        <v>486</v>
      </c>
      <c r="C33" s="345" t="s">
        <v>465</v>
      </c>
      <c r="D33" s="294"/>
      <c r="E33" s="346"/>
      <c r="F33" s="346"/>
      <c r="G33" s="293">
        <v>28310</v>
      </c>
      <c r="H33" s="293">
        <f>G33*(100-Содержание!$I$13)/100</f>
        <v>28310</v>
      </c>
      <c r="I33" s="238"/>
    </row>
    <row r="34" spans="1:9" s="281" customFormat="1" ht="16.5" customHeight="1">
      <c r="A34" s="344"/>
      <c r="B34" s="337" t="s">
        <v>487</v>
      </c>
      <c r="C34" s="345" t="s">
        <v>466</v>
      </c>
      <c r="D34" s="294"/>
      <c r="E34" s="346"/>
      <c r="F34" s="346"/>
      <c r="G34" s="293">
        <v>38910</v>
      </c>
      <c r="H34" s="293">
        <f>G34*(100-Содержание!$I$13)/100</f>
        <v>38910</v>
      </c>
      <c r="I34" s="238"/>
    </row>
    <row r="35" spans="1:9" s="281" customFormat="1" ht="16.5" customHeight="1">
      <c r="A35" s="344"/>
      <c r="B35" s="337" t="s">
        <v>488</v>
      </c>
      <c r="C35" s="345" t="s">
        <v>467</v>
      </c>
      <c r="D35" s="294"/>
      <c r="E35" s="346"/>
      <c r="F35" s="346"/>
      <c r="G35" s="293">
        <v>29310</v>
      </c>
      <c r="H35" s="293">
        <f>G35*(100-Содержание!$I$13)/100</f>
        <v>29310</v>
      </c>
      <c r="I35" s="238"/>
    </row>
    <row r="36" spans="1:9" s="281" customFormat="1" ht="16.5" customHeight="1">
      <c r="A36" s="344"/>
      <c r="B36" s="337" t="s">
        <v>489</v>
      </c>
      <c r="C36" s="345" t="s">
        <v>468</v>
      </c>
      <c r="D36" s="294"/>
      <c r="E36" s="346"/>
      <c r="F36" s="346"/>
      <c r="G36" s="293">
        <v>22690</v>
      </c>
      <c r="H36" s="293">
        <f>G36*(100-Содержание!$I$13)/100</f>
        <v>22690</v>
      </c>
      <c r="I36" s="238"/>
    </row>
    <row r="37" spans="1:9" s="281" customFormat="1" ht="16.5" customHeight="1">
      <c r="A37" s="344"/>
      <c r="B37" s="337" t="s">
        <v>490</v>
      </c>
      <c r="C37" s="345" t="s">
        <v>469</v>
      </c>
      <c r="D37" s="294"/>
      <c r="E37" s="346"/>
      <c r="F37" s="346"/>
      <c r="G37" s="293">
        <v>51990</v>
      </c>
      <c r="H37" s="293">
        <f>G37*(100-Содержание!$I$13)/100</f>
        <v>51990</v>
      </c>
      <c r="I37" s="238"/>
    </row>
    <row r="38" spans="1:9" s="281" customFormat="1" ht="16.5" customHeight="1">
      <c r="A38" s="344"/>
      <c r="B38" s="337" t="s">
        <v>491</v>
      </c>
      <c r="C38" s="345" t="s">
        <v>470</v>
      </c>
      <c r="D38" s="294"/>
      <c r="E38" s="346"/>
      <c r="F38" s="346"/>
      <c r="G38" s="293">
        <v>36430</v>
      </c>
      <c r="H38" s="293">
        <f>G38*(100-Содержание!$I$13)/100</f>
        <v>36430</v>
      </c>
      <c r="I38" s="238"/>
    </row>
    <row r="39" spans="1:9" s="281" customFormat="1" ht="16.5" customHeight="1">
      <c r="A39" s="344"/>
      <c r="B39" s="337" t="s">
        <v>492</v>
      </c>
      <c r="C39" s="345" t="s">
        <v>471</v>
      </c>
      <c r="D39" s="294"/>
      <c r="E39" s="346"/>
      <c r="F39" s="346"/>
      <c r="G39" s="293">
        <v>26490</v>
      </c>
      <c r="H39" s="293">
        <f>G39*(100-Содержание!$I$13)/100</f>
        <v>26490</v>
      </c>
      <c r="I39" s="238"/>
    </row>
    <row r="40" spans="1:9" s="281" customFormat="1" ht="16.5" customHeight="1">
      <c r="A40" s="344"/>
      <c r="B40" s="337" t="s">
        <v>493</v>
      </c>
      <c r="C40" s="345" t="s">
        <v>472</v>
      </c>
      <c r="D40" s="294"/>
      <c r="E40" s="346"/>
      <c r="F40" s="346"/>
      <c r="G40" s="293">
        <v>36920</v>
      </c>
      <c r="H40" s="293">
        <f>G40*(100-Содержание!$I$13)/100</f>
        <v>36920</v>
      </c>
      <c r="I40" s="238"/>
    </row>
    <row r="41" spans="1:9" s="281" customFormat="1" ht="16.5" customHeight="1">
      <c r="A41" s="344"/>
      <c r="B41" s="337" t="s">
        <v>494</v>
      </c>
      <c r="C41" s="345" t="s">
        <v>473</v>
      </c>
      <c r="D41" s="294"/>
      <c r="E41" s="346"/>
      <c r="F41" s="346"/>
      <c r="G41" s="293">
        <v>27490</v>
      </c>
      <c r="H41" s="293">
        <f>G41*(100-Содержание!$I$13)/100</f>
        <v>27490</v>
      </c>
      <c r="I41" s="238"/>
    </row>
    <row r="42" spans="1:9" s="281" customFormat="1" ht="16.5" customHeight="1">
      <c r="A42" s="344"/>
      <c r="B42" s="337" t="s">
        <v>495</v>
      </c>
      <c r="C42" s="345" t="s">
        <v>474</v>
      </c>
      <c r="D42" s="294"/>
      <c r="E42" s="346"/>
      <c r="F42" s="346"/>
      <c r="G42" s="293">
        <v>21030</v>
      </c>
      <c r="H42" s="293">
        <f>G42*(100-Содержание!$I$13)/100</f>
        <v>21030</v>
      </c>
      <c r="I42" s="238"/>
    </row>
    <row r="43" spans="1:9" s="281" customFormat="1" ht="16.5" customHeight="1">
      <c r="A43" s="347"/>
      <c r="B43" s="348" t="s">
        <v>481</v>
      </c>
      <c r="C43" s="345" t="s">
        <v>460</v>
      </c>
      <c r="D43" s="294"/>
      <c r="E43" s="346"/>
      <c r="F43" s="346"/>
      <c r="G43" s="293">
        <v>4910</v>
      </c>
      <c r="H43" s="293">
        <f>G43*(100-Содержание!$I$13)/100</f>
        <v>4910</v>
      </c>
      <c r="I43" s="238"/>
    </row>
    <row r="44" spans="1:9" s="281" customFormat="1" ht="16.5" customHeight="1">
      <c r="A44" s="350"/>
      <c r="B44" s="348" t="s">
        <v>482</v>
      </c>
      <c r="C44" s="345" t="s">
        <v>461</v>
      </c>
      <c r="D44" s="294"/>
      <c r="E44" s="346"/>
      <c r="F44" s="346"/>
      <c r="G44" s="293">
        <v>4480</v>
      </c>
      <c r="H44" s="293">
        <f>G44*(100-Содержание!$I$13)/100</f>
        <v>4480</v>
      </c>
      <c r="I44" s="238"/>
    </row>
    <row r="45" spans="1:9" s="281" customFormat="1" ht="16.5" customHeight="1">
      <c r="A45" s="344"/>
      <c r="B45" s="337" t="s">
        <v>483</v>
      </c>
      <c r="C45" s="345" t="s">
        <v>462</v>
      </c>
      <c r="D45" s="294"/>
      <c r="E45" s="346"/>
      <c r="F45" s="346"/>
      <c r="G45" s="293">
        <v>3450</v>
      </c>
      <c r="H45" s="293">
        <f>G45*(100-Содержание!$I$13)/100</f>
        <v>3450</v>
      </c>
      <c r="I45" s="238"/>
    </row>
    <row r="46" spans="1:9" s="281" customFormat="1" ht="16.5" customHeight="1">
      <c r="A46" s="347"/>
      <c r="B46" s="348" t="s">
        <v>496</v>
      </c>
      <c r="C46" s="345" t="s">
        <v>475</v>
      </c>
      <c r="D46" s="294"/>
      <c r="E46" s="346"/>
      <c r="F46" s="346"/>
      <c r="G46" s="293">
        <v>2550</v>
      </c>
      <c r="H46" s="293">
        <f>G46*(100-Содержание!$I$13)/100</f>
        <v>2550</v>
      </c>
      <c r="I46" s="238"/>
    </row>
    <row r="47" spans="1:9" s="281" customFormat="1" ht="16.5" customHeight="1">
      <c r="A47" s="350"/>
      <c r="B47" s="348" t="s">
        <v>497</v>
      </c>
      <c r="C47" s="345" t="s">
        <v>476</v>
      </c>
      <c r="D47" s="294"/>
      <c r="E47" s="346"/>
      <c r="F47" s="346"/>
      <c r="G47" s="293">
        <v>2360</v>
      </c>
      <c r="H47" s="293">
        <f>G47*(100-Содержание!$I$13)/100</f>
        <v>2360</v>
      </c>
      <c r="I47" s="238"/>
    </row>
    <row r="48" spans="1:9" s="281" customFormat="1" ht="16.5" customHeight="1">
      <c r="A48" s="344"/>
      <c r="B48" s="337" t="s">
        <v>498</v>
      </c>
      <c r="C48" s="345" t="s">
        <v>477</v>
      </c>
      <c r="D48" s="294"/>
      <c r="E48" s="346"/>
      <c r="F48" s="346"/>
      <c r="G48" s="293">
        <v>1580</v>
      </c>
      <c r="H48" s="293">
        <f>G48*(100-Содержание!$I$13)/100</f>
        <v>1580</v>
      </c>
      <c r="I48" s="238"/>
    </row>
    <row r="49" spans="1:9" s="281" customFormat="1" ht="16.5" customHeight="1">
      <c r="A49" s="344"/>
      <c r="B49" s="337" t="s">
        <v>499</v>
      </c>
      <c r="C49" s="345" t="s">
        <v>478</v>
      </c>
      <c r="D49" s="294"/>
      <c r="E49" s="346"/>
      <c r="F49" s="346"/>
      <c r="G49" s="293">
        <v>9440</v>
      </c>
      <c r="H49" s="293">
        <f>G49*(100-Содержание!$I$13)/100</f>
        <v>9440</v>
      </c>
      <c r="I49" s="238"/>
    </row>
    <row r="50" spans="1:9" s="281" customFormat="1" ht="16.5" customHeight="1">
      <c r="A50" s="344"/>
      <c r="B50" s="337" t="s">
        <v>500</v>
      </c>
      <c r="C50" s="345" t="s">
        <v>479</v>
      </c>
      <c r="D50" s="294"/>
      <c r="E50" s="346"/>
      <c r="F50" s="346"/>
      <c r="G50" s="293">
        <v>8940</v>
      </c>
      <c r="H50" s="293">
        <f>G50*(100-Содержание!$I$13)/100</f>
        <v>8940</v>
      </c>
      <c r="I50" s="238"/>
    </row>
    <row r="51" spans="1:9" s="281" customFormat="1" ht="16.5" customHeight="1">
      <c r="A51" s="344"/>
      <c r="B51" s="337" t="s">
        <v>501</v>
      </c>
      <c r="C51" s="345" t="s">
        <v>480</v>
      </c>
      <c r="D51" s="294"/>
      <c r="E51" s="346"/>
      <c r="F51" s="346"/>
      <c r="G51" s="293">
        <v>7990</v>
      </c>
      <c r="H51" s="293">
        <f>G51*(100-Содержание!$I$13)/100</f>
        <v>7990</v>
      </c>
      <c r="I51" s="238"/>
    </row>
    <row r="52" spans="1:9" s="281" customFormat="1" ht="16.5" customHeight="1">
      <c r="A52" s="344"/>
      <c r="B52" s="337"/>
      <c r="C52" s="345"/>
      <c r="D52" s="294"/>
      <c r="E52" s="346"/>
      <c r="F52" s="346"/>
      <c r="G52" s="293"/>
      <c r="H52" s="293"/>
      <c r="I52" s="353"/>
    </row>
    <row r="53" spans="1:9" s="281" customFormat="1" ht="21" customHeight="1">
      <c r="A53" s="201"/>
      <c r="B53" s="216"/>
      <c r="C53" s="201" t="s">
        <v>1225</v>
      </c>
      <c r="D53" s="245"/>
      <c r="E53" s="246"/>
      <c r="F53" s="216"/>
      <c r="G53" s="216"/>
      <c r="H53" s="247"/>
    </row>
    <row r="54" spans="1:9" s="281" customFormat="1" ht="16.5" customHeight="1">
      <c r="A54" s="344"/>
      <c r="B54" s="337"/>
      <c r="C54" s="345"/>
      <c r="D54" s="294"/>
      <c r="E54" s="346"/>
      <c r="F54" s="346"/>
      <c r="G54" s="293"/>
      <c r="H54" s="293"/>
      <c r="I54" s="353"/>
    </row>
    <row r="55" spans="1:9" s="281" customFormat="1" ht="16.5" customHeight="1">
      <c r="A55" s="344"/>
      <c r="B55" s="337" t="s">
        <v>1307</v>
      </c>
      <c r="C55" s="345" t="s">
        <v>1250</v>
      </c>
      <c r="D55" s="294" t="s">
        <v>1230</v>
      </c>
      <c r="E55" s="346">
        <v>0.51</v>
      </c>
      <c r="F55" s="346" t="s">
        <v>1228</v>
      </c>
      <c r="G55" s="293">
        <v>401720</v>
      </c>
      <c r="H55" s="293">
        <f>G55*(100-Содержание!$I$13)/100</f>
        <v>401720</v>
      </c>
      <c r="I55" s="238"/>
    </row>
    <row r="56" spans="1:9" s="281" customFormat="1" ht="16.5" customHeight="1">
      <c r="A56" s="344"/>
      <c r="B56" s="337" t="s">
        <v>1360</v>
      </c>
      <c r="C56" s="345" t="s">
        <v>1251</v>
      </c>
      <c r="D56" s="294" t="s">
        <v>1230</v>
      </c>
      <c r="E56" s="346">
        <v>0.56999999999999995</v>
      </c>
      <c r="F56" s="346" t="s">
        <v>1226</v>
      </c>
      <c r="G56" s="293">
        <v>442290</v>
      </c>
      <c r="H56" s="293">
        <f>G56*(100-Содержание!$I$13)/100</f>
        <v>442290</v>
      </c>
      <c r="I56" s="238"/>
    </row>
    <row r="57" spans="1:9" s="281" customFormat="1" ht="16.5" customHeight="1">
      <c r="A57" s="344"/>
      <c r="B57" s="337" t="s">
        <v>1319</v>
      </c>
      <c r="C57" s="345" t="s">
        <v>1252</v>
      </c>
      <c r="D57" s="294" t="s">
        <v>1230</v>
      </c>
      <c r="E57" s="346">
        <v>0.79</v>
      </c>
      <c r="F57" s="346" t="s">
        <v>1227</v>
      </c>
      <c r="G57" s="293">
        <v>482860</v>
      </c>
      <c r="H57" s="293">
        <f>G57*(100-Содержание!$I$13)/100</f>
        <v>482860</v>
      </c>
      <c r="I57" s="238"/>
    </row>
    <row r="58" spans="1:9" s="281" customFormat="1" ht="16.5" customHeight="1">
      <c r="A58" s="344"/>
      <c r="B58" s="337"/>
      <c r="C58" s="345"/>
      <c r="D58" s="294"/>
      <c r="E58" s="346"/>
      <c r="F58" s="346"/>
      <c r="G58" s="293"/>
      <c r="H58" s="293"/>
      <c r="I58" s="353"/>
    </row>
    <row r="59" spans="1:9" s="281" customFormat="1" ht="21" customHeight="1">
      <c r="A59" s="201"/>
      <c r="B59" s="216"/>
      <c r="C59" s="201" t="s">
        <v>1253</v>
      </c>
      <c r="D59" s="245"/>
      <c r="E59" s="246"/>
      <c r="F59" s="216"/>
      <c r="G59" s="216"/>
      <c r="H59" s="247"/>
    </row>
    <row r="60" spans="1:9" s="281" customFormat="1" ht="16.5" customHeight="1">
      <c r="A60" s="344"/>
      <c r="B60" s="337"/>
      <c r="C60" s="345"/>
      <c r="D60" s="294"/>
      <c r="E60" s="346"/>
      <c r="F60" s="346"/>
      <c r="G60" s="293"/>
      <c r="H60" s="293"/>
      <c r="I60" s="353"/>
    </row>
    <row r="61" spans="1:9" s="281" customFormat="1" ht="16.5" customHeight="1">
      <c r="A61" s="344"/>
      <c r="B61" s="337" t="s">
        <v>1304</v>
      </c>
      <c r="C61" s="345" t="s">
        <v>1305</v>
      </c>
      <c r="D61" s="294" t="s">
        <v>1256</v>
      </c>
      <c r="E61" s="346">
        <v>0.15</v>
      </c>
      <c r="F61" s="346" t="s">
        <v>1306</v>
      </c>
      <c r="G61" s="293">
        <v>178200</v>
      </c>
      <c r="H61" s="293">
        <f>G61*(100-Содержание!$I$13)/100</f>
        <v>178200</v>
      </c>
      <c r="I61" s="238"/>
    </row>
    <row r="62" spans="1:9" s="281" customFormat="1" ht="16.5" customHeight="1">
      <c r="A62" s="344"/>
      <c r="B62" s="337" t="s">
        <v>1372</v>
      </c>
      <c r="C62" s="345" t="s">
        <v>1254</v>
      </c>
      <c r="D62" s="294" t="s">
        <v>1256</v>
      </c>
      <c r="E62" s="346">
        <v>0.29299999999999998</v>
      </c>
      <c r="F62" s="346" t="s">
        <v>1257</v>
      </c>
      <c r="G62" s="293">
        <v>198000</v>
      </c>
      <c r="H62" s="293">
        <f>G62*(100-Содержание!$I$13)/100</f>
        <v>198000</v>
      </c>
      <c r="I62" s="238"/>
    </row>
    <row r="63" spans="1:9" s="281" customFormat="1" ht="16.5" customHeight="1">
      <c r="A63" s="344"/>
      <c r="B63" s="337" t="s">
        <v>1367</v>
      </c>
      <c r="C63" s="345" t="s">
        <v>1255</v>
      </c>
      <c r="D63" s="294" t="s">
        <v>1256</v>
      </c>
      <c r="E63" s="346">
        <v>0.44</v>
      </c>
      <c r="F63" s="346" t="s">
        <v>1258</v>
      </c>
      <c r="G63" s="293">
        <v>264000</v>
      </c>
      <c r="H63" s="293">
        <f>G63*(100-Содержание!$I$13)/100</f>
        <v>264000</v>
      </c>
      <c r="I63" s="238"/>
    </row>
    <row r="64" spans="1:9" s="281" customFormat="1" ht="16.5" customHeight="1">
      <c r="A64" s="344"/>
      <c r="B64" s="337"/>
      <c r="C64" s="345"/>
      <c r="D64" s="294"/>
      <c r="E64" s="346"/>
      <c r="F64" s="346"/>
      <c r="G64" s="293"/>
      <c r="H64" s="293"/>
      <c r="I64" s="353"/>
    </row>
    <row r="65" spans="1:9" s="281" customFormat="1" ht="21" customHeight="1">
      <c r="A65" s="201"/>
      <c r="B65" s="216"/>
      <c r="C65" s="201" t="s">
        <v>1229</v>
      </c>
      <c r="D65" s="245"/>
      <c r="E65" s="246"/>
      <c r="F65" s="216"/>
      <c r="G65" s="216"/>
      <c r="H65" s="247"/>
    </row>
    <row r="66" spans="1:9" s="281" customFormat="1" ht="16.5" customHeight="1">
      <c r="A66" s="344"/>
      <c r="B66" s="337"/>
      <c r="C66" s="345"/>
      <c r="D66" s="294"/>
      <c r="E66" s="346"/>
      <c r="F66" s="346"/>
      <c r="G66" s="293"/>
      <c r="H66" s="293"/>
      <c r="I66" s="353"/>
    </row>
    <row r="67" spans="1:9" s="281" customFormat="1" ht="16.5" customHeight="1">
      <c r="A67" s="344"/>
      <c r="B67" s="337" t="s">
        <v>526</v>
      </c>
      <c r="C67" s="345" t="s">
        <v>1244</v>
      </c>
      <c r="D67" s="294" t="s">
        <v>1230</v>
      </c>
      <c r="E67" s="346">
        <v>0.28999999999999998</v>
      </c>
      <c r="F67" s="346" t="s">
        <v>1231</v>
      </c>
      <c r="G67" s="293">
        <v>145160</v>
      </c>
      <c r="H67" s="293">
        <f>G67*(100-Содержание!$I$13)/100</f>
        <v>145160</v>
      </c>
      <c r="I67" s="238"/>
    </row>
    <row r="68" spans="1:9" s="281" customFormat="1" ht="16.5" customHeight="1">
      <c r="A68" s="344"/>
      <c r="B68" s="337" t="s">
        <v>527</v>
      </c>
      <c r="C68" s="345" t="s">
        <v>1245</v>
      </c>
      <c r="D68" s="294" t="s">
        <v>1230</v>
      </c>
      <c r="E68" s="346">
        <v>0.43</v>
      </c>
      <c r="F68" s="346" t="s">
        <v>1232</v>
      </c>
      <c r="G68" s="293">
        <v>174170</v>
      </c>
      <c r="H68" s="293">
        <f>G68*(100-Содержание!$I$13)/100</f>
        <v>174170</v>
      </c>
      <c r="I68" s="238"/>
    </row>
    <row r="69" spans="1:9" s="281" customFormat="1" ht="16.5" customHeight="1">
      <c r="A69" s="344"/>
      <c r="B69" s="337" t="s">
        <v>155</v>
      </c>
      <c r="C69" s="345" t="s">
        <v>1246</v>
      </c>
      <c r="D69" s="294" t="s">
        <v>1230</v>
      </c>
      <c r="E69" s="346">
        <v>0.57999999999999996</v>
      </c>
      <c r="F69" s="346" t="s">
        <v>1233</v>
      </c>
      <c r="G69" s="293">
        <v>260730</v>
      </c>
      <c r="H69" s="293">
        <f>G69*(100-Содержание!$I$13)/100</f>
        <v>260730</v>
      </c>
      <c r="I69" s="238"/>
    </row>
    <row r="70" spans="1:9" s="281" customFormat="1" ht="16.5" customHeight="1">
      <c r="A70" s="344"/>
      <c r="B70" s="337" t="s">
        <v>157</v>
      </c>
      <c r="C70" s="345" t="s">
        <v>1247</v>
      </c>
      <c r="D70" s="294" t="s">
        <v>1230</v>
      </c>
      <c r="E70" s="346">
        <v>0.86</v>
      </c>
      <c r="F70" s="346" t="s">
        <v>1234</v>
      </c>
      <c r="G70" s="293">
        <v>309390</v>
      </c>
      <c r="H70" s="293">
        <f>G70*(100-Содержание!$I$13)/100</f>
        <v>309390</v>
      </c>
      <c r="I70" s="238"/>
    </row>
    <row r="71" spans="1:9" s="281" customFormat="1" ht="16.5" customHeight="1">
      <c r="A71" s="344"/>
      <c r="B71" s="337" t="s">
        <v>156</v>
      </c>
      <c r="C71" s="345" t="s">
        <v>1248</v>
      </c>
      <c r="D71" s="294" t="s">
        <v>1230</v>
      </c>
      <c r="E71" s="346">
        <v>0.57999999999999996</v>
      </c>
      <c r="F71" s="346" t="s">
        <v>1233</v>
      </c>
      <c r="G71" s="293">
        <v>284860</v>
      </c>
      <c r="H71" s="293">
        <f>G71*(100-Содержание!$I$13)/100</f>
        <v>284860</v>
      </c>
      <c r="I71" s="238"/>
    </row>
    <row r="72" spans="1:9" s="281" customFormat="1" ht="16.5" customHeight="1">
      <c r="A72" s="344"/>
      <c r="B72" s="337" t="s">
        <v>158</v>
      </c>
      <c r="C72" s="345" t="s">
        <v>1249</v>
      </c>
      <c r="D72" s="294" t="s">
        <v>1230</v>
      </c>
      <c r="E72" s="346">
        <v>0.86</v>
      </c>
      <c r="F72" s="346" t="s">
        <v>1234</v>
      </c>
      <c r="G72" s="293">
        <v>347200</v>
      </c>
      <c r="H72" s="293">
        <f>G72*(100-Содержание!$I$13)/100</f>
        <v>347200</v>
      </c>
      <c r="I72" s="238"/>
    </row>
    <row r="73" spans="1:9" s="281" customFormat="1" ht="16.5" customHeight="1">
      <c r="A73" s="344"/>
      <c r="B73" s="337" t="s">
        <v>151</v>
      </c>
      <c r="C73" s="345" t="s">
        <v>152</v>
      </c>
      <c r="D73" s="294"/>
      <c r="E73" s="346"/>
      <c r="F73" s="346"/>
      <c r="G73" s="293">
        <v>9760</v>
      </c>
      <c r="H73" s="293">
        <f>G73*(100-Содержание!$I$13)/100</f>
        <v>9760</v>
      </c>
      <c r="I73" s="238"/>
    </row>
    <row r="74" spans="1:9" s="281" customFormat="1" ht="16.5" customHeight="1">
      <c r="A74" s="344"/>
      <c r="B74" s="337" t="s">
        <v>153</v>
      </c>
      <c r="C74" s="345" t="s">
        <v>154</v>
      </c>
      <c r="D74" s="294"/>
      <c r="E74" s="346"/>
      <c r="F74" s="346"/>
      <c r="G74" s="293">
        <v>11670</v>
      </c>
      <c r="H74" s="293">
        <f>G74*(100-Содержание!$I$13)/100</f>
        <v>11670</v>
      </c>
      <c r="I74" s="238"/>
    </row>
    <row r="75" spans="1:9" s="281" customFormat="1" ht="16.5" customHeight="1">
      <c r="A75" s="402"/>
      <c r="B75" s="403"/>
      <c r="C75" s="404"/>
      <c r="D75" s="405"/>
      <c r="E75" s="406"/>
      <c r="F75" s="406"/>
      <c r="G75" s="407"/>
      <c r="H75" s="407"/>
      <c r="I75" s="353"/>
    </row>
    <row r="76" spans="1:9" s="281" customFormat="1" ht="21" customHeight="1">
      <c r="A76" s="201"/>
      <c r="B76" s="216"/>
      <c r="C76" s="201" t="s">
        <v>1235</v>
      </c>
      <c r="D76" s="245"/>
      <c r="E76" s="246"/>
      <c r="F76" s="216"/>
      <c r="G76" s="216"/>
      <c r="H76" s="247"/>
    </row>
    <row r="77" spans="1:9" s="281" customFormat="1" ht="16.5" customHeight="1">
      <c r="A77" s="344"/>
      <c r="B77" s="337" t="s">
        <v>276</v>
      </c>
      <c r="C77" s="345" t="s">
        <v>159</v>
      </c>
      <c r="D77" s="294"/>
      <c r="E77" s="346"/>
      <c r="F77" s="346"/>
      <c r="G77" s="293"/>
      <c r="H77" s="293"/>
      <c r="I77" s="238"/>
    </row>
    <row r="78" spans="1:9" s="281" customFormat="1" ht="16.5" customHeight="1">
      <c r="A78" s="344"/>
      <c r="B78" s="337" t="s">
        <v>278</v>
      </c>
      <c r="C78" s="345" t="s">
        <v>160</v>
      </c>
      <c r="D78" s="294"/>
      <c r="E78" s="346"/>
      <c r="F78" s="346"/>
      <c r="G78" s="293"/>
      <c r="H78" s="293"/>
      <c r="I78" s="238"/>
    </row>
    <row r="79" spans="1:9" s="281" customFormat="1" ht="16.5" customHeight="1">
      <c r="A79" s="344"/>
      <c r="B79" s="337" t="s">
        <v>280</v>
      </c>
      <c r="C79" s="345" t="s">
        <v>161</v>
      </c>
      <c r="D79" s="294"/>
      <c r="E79" s="346"/>
      <c r="F79" s="346"/>
      <c r="G79" s="293"/>
      <c r="H79" s="293"/>
      <c r="I79" s="238"/>
    </row>
    <row r="80" spans="1:9" s="281" customFormat="1" ht="16.5" customHeight="1">
      <c r="A80" s="344"/>
      <c r="B80" s="337" t="s">
        <v>282</v>
      </c>
      <c r="C80" s="345" t="s">
        <v>162</v>
      </c>
      <c r="D80" s="294"/>
      <c r="E80" s="346"/>
      <c r="F80" s="346"/>
      <c r="G80" s="293"/>
      <c r="H80" s="293"/>
      <c r="I80" s="238"/>
    </row>
    <row r="81" spans="1:13" s="281" customFormat="1" ht="16.5" customHeight="1">
      <c r="A81" s="344"/>
      <c r="B81" s="337" t="s">
        <v>277</v>
      </c>
      <c r="C81" s="345" t="s">
        <v>163</v>
      </c>
      <c r="D81" s="294"/>
      <c r="E81" s="346"/>
      <c r="F81" s="346"/>
      <c r="G81" s="293"/>
      <c r="H81" s="293"/>
      <c r="I81" s="238"/>
    </row>
    <row r="82" spans="1:13" s="281" customFormat="1" ht="16.5" customHeight="1">
      <c r="A82" s="344"/>
      <c r="B82" s="337" t="s">
        <v>279</v>
      </c>
      <c r="C82" s="345" t="s">
        <v>164</v>
      </c>
      <c r="D82" s="294"/>
      <c r="E82" s="346"/>
      <c r="F82" s="346"/>
      <c r="G82" s="293"/>
      <c r="H82" s="293"/>
      <c r="I82" s="238"/>
    </row>
    <row r="83" spans="1:13" s="281" customFormat="1" ht="16.5" customHeight="1">
      <c r="A83" s="344"/>
      <c r="B83" s="337" t="s">
        <v>281</v>
      </c>
      <c r="C83" s="345" t="s">
        <v>165</v>
      </c>
      <c r="D83" s="294"/>
      <c r="E83" s="346"/>
      <c r="F83" s="346"/>
      <c r="G83" s="293"/>
      <c r="H83" s="293"/>
      <c r="I83" s="238"/>
    </row>
    <row r="84" spans="1:13" s="281" customFormat="1" ht="16.5" customHeight="1">
      <c r="A84" s="344"/>
      <c r="B84" s="337" t="s">
        <v>283</v>
      </c>
      <c r="C84" s="345" t="s">
        <v>166</v>
      </c>
      <c r="D84" s="294"/>
      <c r="E84" s="346"/>
      <c r="F84" s="346"/>
      <c r="G84" s="293"/>
      <c r="H84" s="293"/>
      <c r="I84" s="238"/>
    </row>
    <row r="85" spans="1:13" s="281" customFormat="1" ht="16.5" customHeight="1">
      <c r="A85" s="344"/>
      <c r="B85" s="337"/>
      <c r="C85" s="345"/>
      <c r="D85" s="294"/>
      <c r="E85" s="346"/>
      <c r="F85" s="346"/>
      <c r="G85" s="293"/>
      <c r="H85" s="293"/>
      <c r="I85" s="353"/>
    </row>
    <row r="86" spans="1:13" s="281" customFormat="1" ht="21" customHeight="1">
      <c r="A86" s="201"/>
      <c r="B86" s="216"/>
      <c r="C86" s="201" t="s">
        <v>1236</v>
      </c>
      <c r="D86" s="245"/>
      <c r="E86" s="246"/>
      <c r="F86" s="216"/>
      <c r="G86" s="216"/>
      <c r="H86" s="247"/>
    </row>
    <row r="87" spans="1:13" s="281" customFormat="1" ht="16.5" customHeight="1">
      <c r="A87" s="344"/>
      <c r="B87" s="337"/>
      <c r="C87" s="345"/>
      <c r="D87" s="294"/>
      <c r="E87" s="346"/>
      <c r="F87" s="346"/>
      <c r="G87" s="293"/>
      <c r="H87" s="293"/>
      <c r="I87" s="353"/>
    </row>
    <row r="88" spans="1:13" s="281" customFormat="1" ht="16.5" customHeight="1">
      <c r="A88" s="344"/>
      <c r="B88" s="337" t="s">
        <v>448</v>
      </c>
      <c r="C88" s="345" t="s">
        <v>1238</v>
      </c>
      <c r="D88" s="294" t="s">
        <v>15</v>
      </c>
      <c r="E88" s="346">
        <v>0.4</v>
      </c>
      <c r="F88" s="346" t="s">
        <v>1240</v>
      </c>
      <c r="G88" s="293">
        <v>194190</v>
      </c>
      <c r="H88" s="293">
        <f>G88*(100-Содержание!$I$13)/100</f>
        <v>194190</v>
      </c>
      <c r="I88" s="238"/>
    </row>
    <row r="89" spans="1:13" s="281" customFormat="1" ht="16.5" customHeight="1">
      <c r="A89" s="344"/>
      <c r="B89" s="337" t="s">
        <v>447</v>
      </c>
      <c r="C89" s="345" t="s">
        <v>1239</v>
      </c>
      <c r="D89" s="294" t="s">
        <v>15</v>
      </c>
      <c r="E89" s="346">
        <v>0.6</v>
      </c>
      <c r="F89" s="346" t="s">
        <v>1241</v>
      </c>
      <c r="G89" s="293">
        <v>208710</v>
      </c>
      <c r="H89" s="293">
        <f>G89*(100-Содержание!$I$13)/100</f>
        <v>208710</v>
      </c>
      <c r="I89" s="238"/>
    </row>
    <row r="90" spans="1:13" s="281" customFormat="1" ht="16.5" customHeight="1">
      <c r="A90" s="344"/>
      <c r="B90" s="337"/>
      <c r="C90" s="345"/>
      <c r="D90" s="294"/>
      <c r="E90" s="346"/>
      <c r="F90" s="346"/>
      <c r="G90" s="293"/>
      <c r="H90" s="293"/>
      <c r="I90" s="353"/>
    </row>
    <row r="91" spans="1:13" s="281" customFormat="1" ht="21" customHeight="1">
      <c r="A91" s="201"/>
      <c r="B91" s="216"/>
      <c r="C91" s="201" t="s">
        <v>1237</v>
      </c>
      <c r="D91" s="245"/>
      <c r="E91" s="246"/>
      <c r="F91" s="216"/>
      <c r="G91" s="216"/>
      <c r="H91" s="247"/>
    </row>
    <row r="92" spans="1:13" s="281" customFormat="1" ht="16.5" customHeight="1">
      <c r="A92" s="344"/>
      <c r="B92" s="337"/>
      <c r="C92" s="345"/>
      <c r="D92" s="294"/>
      <c r="E92" s="346"/>
      <c r="F92" s="346"/>
      <c r="G92" s="293"/>
      <c r="H92" s="293"/>
      <c r="I92" s="353"/>
    </row>
    <row r="93" spans="1:13" s="281" customFormat="1" ht="16.5" customHeight="1">
      <c r="A93" s="344"/>
      <c r="B93" s="337" t="s">
        <v>512</v>
      </c>
      <c r="C93" s="345" t="s">
        <v>1242</v>
      </c>
      <c r="D93" s="294" t="s">
        <v>1014</v>
      </c>
      <c r="E93" s="346">
        <v>0.35</v>
      </c>
      <c r="F93" s="346" t="s">
        <v>1243</v>
      </c>
      <c r="G93" s="293">
        <v>134690</v>
      </c>
      <c r="H93" s="293">
        <f>G93*(100-Содержание!$I$13)/100</f>
        <v>134690</v>
      </c>
      <c r="I93" s="238"/>
    </row>
    <row r="94" spans="1:13" s="281" customFormat="1" ht="16.5" customHeight="1">
      <c r="A94" s="344"/>
      <c r="B94" s="337"/>
      <c r="C94" s="345"/>
      <c r="D94" s="294"/>
      <c r="E94" s="346"/>
      <c r="F94" s="346"/>
      <c r="G94" s="293"/>
      <c r="H94" s="293"/>
      <c r="I94" s="353"/>
      <c r="K94" s="375"/>
      <c r="L94" s="375"/>
      <c r="M94" s="375"/>
    </row>
    <row r="96" spans="1:13" s="281" customFormat="1" ht="21" customHeight="1">
      <c r="A96" s="201"/>
      <c r="B96" s="216"/>
      <c r="C96" s="201" t="s">
        <v>1361</v>
      </c>
      <c r="D96" s="245"/>
      <c r="E96" s="246"/>
      <c r="F96" s="216"/>
      <c r="G96" s="216"/>
      <c r="H96" s="247"/>
    </row>
    <row r="97" spans="1:9" s="281" customFormat="1" ht="16.5" customHeight="1">
      <c r="A97" s="344"/>
      <c r="B97" s="337"/>
      <c r="C97" s="345"/>
      <c r="D97" s="294"/>
      <c r="E97" s="346"/>
      <c r="F97" s="346"/>
      <c r="G97" s="293"/>
      <c r="H97" s="293"/>
      <c r="I97" s="353"/>
    </row>
    <row r="98" spans="1:9" s="281" customFormat="1" ht="16.5" customHeight="1">
      <c r="A98" s="344"/>
      <c r="B98" s="337"/>
      <c r="C98" s="345" t="s">
        <v>1362</v>
      </c>
      <c r="D98" s="294" t="s">
        <v>1014</v>
      </c>
      <c r="E98" s="346">
        <v>0.16</v>
      </c>
      <c r="F98" s="346" t="s">
        <v>1363</v>
      </c>
      <c r="G98" s="293">
        <v>154330</v>
      </c>
      <c r="H98" s="293">
        <f>G98*(100-Содержание!$I$13)/100</f>
        <v>154330</v>
      </c>
      <c r="I98" s="238"/>
    </row>
    <row r="99" spans="1:9" s="281" customFormat="1" ht="16.5" customHeight="1">
      <c r="A99" s="344"/>
      <c r="B99" s="337"/>
      <c r="C99" s="345" t="s">
        <v>1364</v>
      </c>
      <c r="D99" s="294" t="s">
        <v>1365</v>
      </c>
      <c r="E99" s="346">
        <v>0.23</v>
      </c>
      <c r="F99" s="346" t="s">
        <v>1366</v>
      </c>
      <c r="G99" s="293">
        <v>157210</v>
      </c>
      <c r="H99" s="293">
        <f>G99*(100-Содержание!$I$13)/100</f>
        <v>157210</v>
      </c>
      <c r="I99" s="238"/>
    </row>
  </sheetData>
  <sheetProtection selectLockedCells="1" selectUnlockedCells="1"/>
  <customSheetViews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3C2A58F4-3747-4C43-A06A-2CF3693DFAB9}" scale="80" showPageBreaks="1" printArea="1">
      <pane ySplit="5" topLeftCell="A40" activePane="bottomLeft" state="frozen"/>
      <selection pane="bottomLeft" activeCell="C46" sqref="C46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FCAC9C19-06EB-4A2D-B4A9-361FB05F735A}" scale="80" showPageBreaks="1" printArea="1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4"/>
  <headerFooter alignWithMargins="0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>
  <dimension ref="A1:M17"/>
  <sheetViews>
    <sheetView zoomScale="70" zoomScaleNormal="55" zoomScaleSheetLayoutView="70" workbookViewId="0">
      <selection activeCell="O4" sqref="O4"/>
    </sheetView>
  </sheetViews>
  <sheetFormatPr defaultColWidth="8.8554687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9.42578125" style="1" customWidth="1"/>
    <col min="8" max="8" width="15" style="1" customWidth="1"/>
    <col min="9" max="9" width="15.140625" style="1" customWidth="1"/>
    <col min="10" max="10" width="16.7109375" style="1" customWidth="1"/>
    <col min="11" max="11" width="20.28515625" style="1" customWidth="1"/>
    <col min="12" max="12" width="12.140625" style="1" customWidth="1"/>
    <col min="13" max="13" width="12.7109375" style="1" customWidth="1"/>
    <col min="14" max="16384" width="8.85546875" style="1"/>
  </cols>
  <sheetData>
    <row r="1" spans="1:13" s="28" customFormat="1" ht="19.5">
      <c r="A1" s="30"/>
      <c r="B1" s="474" t="s">
        <v>502</v>
      </c>
      <c r="C1" s="474"/>
      <c r="D1" s="474"/>
      <c r="E1" s="474"/>
      <c r="F1" s="474"/>
      <c r="G1" s="474"/>
      <c r="H1" s="474"/>
      <c r="I1" s="474"/>
      <c r="J1" s="30"/>
    </row>
    <row r="2" spans="1:13" s="28" customFormat="1" ht="20.25" customHeight="1">
      <c r="A2" s="31"/>
      <c r="B2" s="475" t="s">
        <v>0</v>
      </c>
      <c r="C2" s="475"/>
      <c r="D2" s="475"/>
      <c r="E2" s="475"/>
      <c r="F2" s="475"/>
      <c r="G2" s="475"/>
      <c r="H2" s="475"/>
      <c r="I2" s="475"/>
      <c r="J2" s="31"/>
    </row>
    <row r="3" spans="1:13" s="28" customFormat="1" ht="20.25" customHeight="1">
      <c r="A3" s="31"/>
      <c r="B3" s="475" t="s">
        <v>1</v>
      </c>
      <c r="C3" s="475"/>
      <c r="D3" s="475"/>
      <c r="E3" s="475"/>
      <c r="F3" s="475"/>
      <c r="G3" s="475"/>
      <c r="H3" s="475"/>
      <c r="I3" s="475"/>
      <c r="J3" s="31"/>
    </row>
    <row r="4" spans="1:13" s="28" customFormat="1" ht="35.450000000000003" customHeight="1">
      <c r="A4" s="30"/>
      <c r="B4" s="476" t="s">
        <v>2</v>
      </c>
      <c r="C4" s="476"/>
      <c r="D4" s="476"/>
      <c r="E4" s="476"/>
      <c r="F4" s="476"/>
      <c r="G4" s="476"/>
      <c r="H4" s="476"/>
      <c r="I4" s="476"/>
      <c r="J4" s="30"/>
    </row>
    <row r="5" spans="1:13" s="28" customFormat="1" ht="25.15" customHeight="1">
      <c r="A5" s="43" t="s">
        <v>3</v>
      </c>
      <c r="B5" s="477" t="s">
        <v>564</v>
      </c>
      <c r="C5" s="477"/>
      <c r="D5" s="477"/>
      <c r="E5" s="477"/>
      <c r="F5" s="477"/>
      <c r="G5" s="477"/>
      <c r="H5" s="477"/>
      <c r="I5" s="477"/>
      <c r="J5" s="32"/>
    </row>
    <row r="6" spans="1:13" ht="19.5" customHeight="1"/>
    <row r="7" spans="1:13" ht="48.75" customHeight="1">
      <c r="A7" s="50"/>
      <c r="B7" s="34" t="s">
        <v>8</v>
      </c>
      <c r="C7" s="34" t="s">
        <v>9</v>
      </c>
      <c r="D7" s="34" t="s">
        <v>214</v>
      </c>
      <c r="E7" s="34" t="s">
        <v>215</v>
      </c>
      <c r="F7" s="34" t="s">
        <v>216</v>
      </c>
      <c r="G7" s="34" t="s">
        <v>217</v>
      </c>
      <c r="H7" s="34" t="s">
        <v>218</v>
      </c>
      <c r="I7" s="35" t="s">
        <v>12</v>
      </c>
      <c r="J7" s="36" t="str">
        <f>CONCATENATE("Цена с НДС со скидкой ",Содержание!$I$13,"%, руб.")</f>
        <v>Цена с НДС со скидкой 0%, руб.</v>
      </c>
    </row>
    <row r="8" spans="1:13" ht="48.75" customHeight="1">
      <c r="A8" s="46"/>
      <c r="B8" s="138" t="s">
        <v>384</v>
      </c>
      <c r="C8" s="123" t="s">
        <v>410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39">
        <v>383320</v>
      </c>
      <c r="J8" s="126">
        <f>I8*(100-Содержание!$I$13)/100</f>
        <v>383320</v>
      </c>
      <c r="K8" s="238"/>
      <c r="M8" s="40"/>
    </row>
    <row r="9" spans="1:13" ht="66" customHeight="1">
      <c r="A9" s="133"/>
      <c r="B9" s="69" t="s">
        <v>381</v>
      </c>
      <c r="C9" s="123" t="s">
        <v>382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39">
        <v>247740</v>
      </c>
      <c r="J9" s="126">
        <f>I9*(100-Содержание!$I$13)/100</f>
        <v>247740</v>
      </c>
      <c r="K9" s="238"/>
      <c r="M9" s="40"/>
    </row>
    <row r="10" spans="1:13" ht="56.25" customHeight="1">
      <c r="A10" s="133"/>
      <c r="B10" s="69" t="s">
        <v>391</v>
      </c>
      <c r="C10" s="123" t="s">
        <v>378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39">
        <v>256590</v>
      </c>
      <c r="J10" s="126">
        <f>I10*(100-Содержание!$I$13)/100</f>
        <v>256590</v>
      </c>
      <c r="K10" s="238"/>
      <c r="M10" s="40"/>
    </row>
    <row r="11" spans="1:13" ht="54" customHeight="1">
      <c r="A11" s="134"/>
      <c r="B11" s="128" t="s">
        <v>553</v>
      </c>
      <c r="C11" s="127" t="s">
        <v>367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39">
        <v>250750</v>
      </c>
      <c r="J11" s="126">
        <f>I11*(100-Содержание!$I$13)/100</f>
        <v>250750</v>
      </c>
      <c r="K11" s="238"/>
      <c r="M11" s="40"/>
    </row>
    <row r="12" spans="1:13" ht="63" customHeight="1">
      <c r="A12" s="134"/>
      <c r="B12" s="128" t="s">
        <v>373</v>
      </c>
      <c r="C12" s="127" t="s">
        <v>368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39">
        <v>252700</v>
      </c>
      <c r="J12" s="126">
        <f>I12*(100-Содержание!$I$13)/100</f>
        <v>252700</v>
      </c>
      <c r="K12" s="238"/>
      <c r="M12" s="40"/>
    </row>
    <row r="13" spans="1:13" ht="64.5" customHeight="1">
      <c r="A13" s="134"/>
      <c r="B13" s="128" t="s">
        <v>374</v>
      </c>
      <c r="C13" s="127" t="s">
        <v>369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39">
        <v>304930</v>
      </c>
      <c r="J13" s="126">
        <f>I13*(100-Содержание!$I$13)/100</f>
        <v>304930</v>
      </c>
      <c r="K13" s="238"/>
      <c r="M13" s="40"/>
    </row>
    <row r="14" spans="1:13" ht="57.75" customHeight="1">
      <c r="A14" s="473"/>
      <c r="B14" s="128" t="s">
        <v>375</v>
      </c>
      <c r="C14" s="127" t="s">
        <v>370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9">
        <v>379750</v>
      </c>
      <c r="J14" s="126">
        <f>I14*(100-Содержание!$I$13)/100</f>
        <v>379750</v>
      </c>
      <c r="K14" s="238"/>
      <c r="M14" s="40"/>
    </row>
    <row r="15" spans="1:13" ht="64.5" customHeight="1">
      <c r="A15" s="473"/>
      <c r="B15" s="131" t="s">
        <v>376</v>
      </c>
      <c r="C15" s="129" t="s">
        <v>371</v>
      </c>
      <c r="D15" s="131">
        <v>1435</v>
      </c>
      <c r="E15" s="131">
        <v>1500</v>
      </c>
      <c r="F15" s="131">
        <v>400</v>
      </c>
      <c r="G15" s="131">
        <v>560</v>
      </c>
      <c r="H15" s="131">
        <v>900</v>
      </c>
      <c r="I15" s="139">
        <v>474590</v>
      </c>
      <c r="J15" s="126">
        <f>I15*(100-Содержание!$I$13)/100</f>
        <v>474590</v>
      </c>
      <c r="K15" s="238"/>
      <c r="M15" s="40"/>
    </row>
    <row r="16" spans="1:13" ht="62.25" customHeight="1">
      <c r="A16" s="473"/>
      <c r="B16" s="132" t="s">
        <v>377</v>
      </c>
      <c r="C16" s="130" t="s">
        <v>372</v>
      </c>
      <c r="D16" s="132">
        <v>1435</v>
      </c>
      <c r="E16" s="132">
        <v>1515</v>
      </c>
      <c r="F16" s="132">
        <v>400</v>
      </c>
      <c r="G16" s="132">
        <v>560</v>
      </c>
      <c r="H16" s="132">
        <v>1100</v>
      </c>
      <c r="I16" s="177">
        <v>552830</v>
      </c>
      <c r="J16" s="71">
        <f>I16*(100-Содержание!$I$13)/100</f>
        <v>552830</v>
      </c>
      <c r="K16" s="238"/>
      <c r="M16" s="40"/>
    </row>
    <row r="17" spans="2:13" ht="62.25" customHeight="1">
      <c r="B17" s="135" t="s">
        <v>379</v>
      </c>
      <c r="C17" s="136" t="s">
        <v>380</v>
      </c>
      <c r="D17" s="132">
        <v>1190</v>
      </c>
      <c r="E17" s="132">
        <v>1260</v>
      </c>
      <c r="F17" s="132">
        <v>400</v>
      </c>
      <c r="G17" s="132">
        <v>490</v>
      </c>
      <c r="H17" s="132">
        <v>900</v>
      </c>
      <c r="I17" s="173">
        <v>361600</v>
      </c>
      <c r="J17" s="71">
        <f>I17*(100-Содержание!$I$13)/100</f>
        <v>361600</v>
      </c>
      <c r="K17" s="238"/>
      <c r="M17" s="40"/>
    </row>
  </sheetData>
  <sheetProtection selectLockedCells="1" selectUnlockedCells="1"/>
  <customSheetViews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3C2A58F4-3747-4C43-A06A-2CF3693DFAB9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FCAC9C19-06EB-4A2D-B4A9-361FB05F735A}" scale="70" showPageBreaks="1" printArea="1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</customSheetViews>
  <mergeCells count="6">
    <mergeCell ref="A14:A16"/>
    <mergeCell ref="B1:I1"/>
    <mergeCell ref="B2:I2"/>
    <mergeCell ref="B3:I3"/>
    <mergeCell ref="B4:I4"/>
    <mergeCell ref="B5:I5"/>
  </mergeCells>
  <phoneticPr fontId="62" type="noConversion"/>
  <hyperlinks>
    <hyperlink ref="B4" r:id="rId4"/>
    <hyperlink ref="A5" r:id="rId5"/>
    <hyperlink ref="B5" r:id="rId6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7"/>
  <headerFooter alignWithMargins="0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9" sqref="L9"/>
    </sheetView>
  </sheetViews>
  <sheetFormatPr defaultColWidth="8.8554687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15.5703125" customWidth="1"/>
  </cols>
  <sheetData>
    <row r="1" spans="1:17" s="28" customFormat="1" ht="20.45" customHeight="1">
      <c r="A1" s="30"/>
      <c r="B1" s="30"/>
      <c r="C1" s="52"/>
      <c r="D1" s="474" t="s">
        <v>502</v>
      </c>
      <c r="E1" s="474"/>
      <c r="F1" s="474"/>
      <c r="G1" s="474"/>
      <c r="H1" s="474"/>
      <c r="I1" s="474"/>
      <c r="J1" s="474"/>
      <c r="K1" s="474"/>
      <c r="L1" s="474"/>
      <c r="M1" s="45"/>
    </row>
    <row r="2" spans="1:17" s="28" customFormat="1" ht="20.25" customHeight="1">
      <c r="A2" s="31"/>
      <c r="B2" s="31"/>
      <c r="C2" s="52"/>
      <c r="D2" s="475" t="s">
        <v>0</v>
      </c>
      <c r="E2" s="475"/>
      <c r="F2" s="475"/>
      <c r="G2" s="475"/>
      <c r="H2" s="475"/>
      <c r="I2" s="475"/>
      <c r="J2" s="475"/>
      <c r="K2" s="475"/>
      <c r="L2" s="475"/>
      <c r="M2" s="45"/>
    </row>
    <row r="3" spans="1:17" s="28" customFormat="1" ht="20.25" customHeight="1">
      <c r="A3" s="31"/>
      <c r="B3" s="31"/>
      <c r="C3" s="52"/>
      <c r="D3" s="475" t="s">
        <v>1</v>
      </c>
      <c r="E3" s="475"/>
      <c r="F3" s="475"/>
      <c r="G3" s="475"/>
      <c r="H3" s="475"/>
      <c r="I3" s="475"/>
      <c r="J3" s="475"/>
      <c r="K3" s="475"/>
      <c r="L3" s="475"/>
      <c r="M3" s="45"/>
    </row>
    <row r="4" spans="1:17" s="28" customFormat="1" ht="35.450000000000003" customHeight="1">
      <c r="A4" s="30"/>
      <c r="B4" s="30"/>
      <c r="C4" s="52"/>
      <c r="D4" s="476" t="s">
        <v>2</v>
      </c>
      <c r="E4" s="476"/>
      <c r="F4" s="476"/>
      <c r="G4" s="476"/>
      <c r="H4" s="476"/>
      <c r="I4" s="476"/>
      <c r="J4" s="476"/>
      <c r="K4" s="476"/>
      <c r="L4" s="476"/>
      <c r="M4" s="45"/>
    </row>
    <row r="5" spans="1:17" s="28" customFormat="1" ht="25.15" customHeight="1">
      <c r="A5" s="488" t="s">
        <v>3</v>
      </c>
      <c r="B5" s="488"/>
      <c r="C5" s="52"/>
      <c r="D5" s="477" t="s">
        <v>564</v>
      </c>
      <c r="E5" s="477"/>
      <c r="F5" s="477"/>
      <c r="G5" s="477"/>
      <c r="H5" s="477"/>
      <c r="I5" s="477"/>
      <c r="J5" s="477"/>
      <c r="K5" s="477"/>
      <c r="L5" s="477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219</v>
      </c>
      <c r="E7" s="55" t="s">
        <v>220</v>
      </c>
      <c r="F7" s="55" t="s">
        <v>221</v>
      </c>
      <c r="G7" s="55" t="s">
        <v>222</v>
      </c>
      <c r="H7" s="55" t="s">
        <v>223</v>
      </c>
      <c r="I7" s="55" t="s">
        <v>224</v>
      </c>
      <c r="J7" s="55" t="s">
        <v>218</v>
      </c>
      <c r="K7" s="55"/>
      <c r="L7" s="49" t="s">
        <v>12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313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225</v>
      </c>
      <c r="C9" s="180" t="s">
        <v>226</v>
      </c>
      <c r="D9" s="93">
        <v>906</v>
      </c>
      <c r="E9" s="57"/>
      <c r="F9" s="39">
        <v>6</v>
      </c>
      <c r="G9" s="489"/>
      <c r="H9" s="489">
        <v>455</v>
      </c>
      <c r="I9" s="489">
        <v>850</v>
      </c>
      <c r="J9" s="489">
        <v>720</v>
      </c>
      <c r="K9" s="103">
        <v>41512.432500000003</v>
      </c>
      <c r="L9" s="103">
        <v>66970</v>
      </c>
      <c r="M9" s="144">
        <f>L9*(100-Содержание!$I$13)/100</f>
        <v>66970</v>
      </c>
      <c r="N9" s="238"/>
      <c r="P9" s="174"/>
      <c r="Q9" s="174"/>
    </row>
    <row r="10" spans="1:17" s="56" customFormat="1" ht="15.75" customHeight="1">
      <c r="A10" s="89"/>
      <c r="B10" s="92" t="s">
        <v>227</v>
      </c>
      <c r="C10" s="180" t="s">
        <v>228</v>
      </c>
      <c r="D10" s="93">
        <v>1034</v>
      </c>
      <c r="E10" s="57"/>
      <c r="F10" s="39">
        <v>8</v>
      </c>
      <c r="G10" s="489"/>
      <c r="H10" s="489"/>
      <c r="I10" s="489"/>
      <c r="J10" s="489"/>
      <c r="K10" s="103">
        <v>42149.126250000001</v>
      </c>
      <c r="L10" s="103">
        <v>68000</v>
      </c>
      <c r="M10" s="144">
        <f>L10*(100-Содержание!$I$13)/100</f>
        <v>68000</v>
      </c>
      <c r="N10" s="238"/>
      <c r="P10" s="174"/>
      <c r="Q10" s="174"/>
    </row>
    <row r="11" spans="1:17" s="56" customFormat="1" ht="17.25" customHeight="1">
      <c r="A11" s="89"/>
      <c r="B11" s="92" t="s">
        <v>229</v>
      </c>
      <c r="C11" s="180" t="s">
        <v>230</v>
      </c>
      <c r="D11" s="93">
        <v>1249</v>
      </c>
      <c r="E11" s="57"/>
      <c r="F11" s="39">
        <v>10</v>
      </c>
      <c r="G11" s="489"/>
      <c r="H11" s="489"/>
      <c r="I11" s="489"/>
      <c r="J11" s="489"/>
      <c r="K11" s="103">
        <v>44313.884999999995</v>
      </c>
      <c r="L11" s="103">
        <v>71490</v>
      </c>
      <c r="M11" s="144">
        <f>L11*(100-Содержание!$I$13)/100</f>
        <v>71490</v>
      </c>
      <c r="N11" s="238"/>
      <c r="P11" s="174"/>
      <c r="Q11" s="174"/>
    </row>
    <row r="12" spans="1:17" s="56" customFormat="1" ht="15.75" customHeight="1">
      <c r="A12" s="89"/>
      <c r="B12" s="92" t="s">
        <v>231</v>
      </c>
      <c r="C12" s="180" t="s">
        <v>232</v>
      </c>
      <c r="D12" s="93">
        <v>1390</v>
      </c>
      <c r="E12" s="57"/>
      <c r="F12" s="39">
        <v>12</v>
      </c>
      <c r="G12" s="489"/>
      <c r="H12" s="489"/>
      <c r="I12" s="489"/>
      <c r="J12" s="489"/>
      <c r="K12" s="104">
        <v>47497.353749999995</v>
      </c>
      <c r="L12" s="103">
        <v>76630</v>
      </c>
      <c r="M12" s="144">
        <f>L12*(100-Содержание!$I$13)/100</f>
        <v>76630</v>
      </c>
      <c r="N12" s="238"/>
      <c r="P12" s="174"/>
      <c r="Q12" s="174"/>
    </row>
    <row r="13" spans="1:17" s="56" customFormat="1" ht="15" customHeight="1">
      <c r="A13" s="89"/>
      <c r="B13" s="92" t="s">
        <v>233</v>
      </c>
      <c r="C13" s="180" t="s">
        <v>234</v>
      </c>
      <c r="D13" s="93">
        <v>1559</v>
      </c>
      <c r="E13" s="57"/>
      <c r="F13" s="39">
        <v>14</v>
      </c>
      <c r="G13" s="489"/>
      <c r="H13" s="489"/>
      <c r="I13" s="489"/>
      <c r="J13" s="489"/>
      <c r="K13" s="104">
        <v>58066.47</v>
      </c>
      <c r="L13" s="103">
        <v>93680</v>
      </c>
      <c r="M13" s="144">
        <f>L13*(100-Содержание!$I$13)/100</f>
        <v>93680</v>
      </c>
      <c r="N13" s="238"/>
      <c r="P13" s="174"/>
      <c r="Q13" s="174"/>
    </row>
    <row r="14" spans="1:17" s="56" customFormat="1" ht="15.75" customHeight="1">
      <c r="A14" s="89"/>
      <c r="B14" s="92" t="s">
        <v>235</v>
      </c>
      <c r="C14" s="180" t="s">
        <v>236</v>
      </c>
      <c r="D14" s="94"/>
      <c r="E14" s="39">
        <v>1049</v>
      </c>
      <c r="F14" s="39">
        <v>7</v>
      </c>
      <c r="G14" s="489">
        <v>-18</v>
      </c>
      <c r="H14" s="489"/>
      <c r="I14" s="489"/>
      <c r="J14" s="489"/>
      <c r="K14" s="104">
        <v>47943.039375</v>
      </c>
      <c r="L14" s="103">
        <v>77350</v>
      </c>
      <c r="M14" s="144">
        <f>L14*(100-Содержание!$I$13)/100</f>
        <v>77350</v>
      </c>
      <c r="N14" s="238"/>
      <c r="P14" s="174"/>
      <c r="Q14" s="174"/>
    </row>
    <row r="15" spans="1:17" s="56" customFormat="1" ht="15" customHeight="1">
      <c r="A15" s="89"/>
      <c r="B15" s="92" t="s">
        <v>237</v>
      </c>
      <c r="C15" s="180" t="s">
        <v>238</v>
      </c>
      <c r="D15" s="94"/>
      <c r="E15" s="39">
        <v>1270</v>
      </c>
      <c r="F15" s="39">
        <v>9</v>
      </c>
      <c r="G15" s="489"/>
      <c r="H15" s="489"/>
      <c r="I15" s="489"/>
      <c r="J15" s="489"/>
      <c r="K15" s="104">
        <v>55456.025624999995</v>
      </c>
      <c r="L15" s="103">
        <v>89470</v>
      </c>
      <c r="M15" s="144">
        <f>L15*(100-Содержание!$I$13)/100</f>
        <v>89470</v>
      </c>
      <c r="N15" s="238"/>
      <c r="P15" s="174"/>
      <c r="Q15" s="174"/>
    </row>
    <row r="16" spans="1:17" s="58" customFormat="1" ht="18">
      <c r="A16" s="85"/>
      <c r="B16" s="45" t="s">
        <v>314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N16" s="238"/>
      <c r="O16" s="56"/>
      <c r="P16" s="174"/>
      <c r="Q16" s="174"/>
    </row>
    <row r="17" spans="1:17" s="58" customFormat="1" ht="18">
      <c r="A17" s="85"/>
      <c r="B17" s="72" t="s">
        <v>311</v>
      </c>
      <c r="C17" s="181" t="s">
        <v>317</v>
      </c>
      <c r="D17" s="78">
        <v>2409</v>
      </c>
      <c r="E17" s="75"/>
      <c r="F17" s="77">
        <v>22</v>
      </c>
      <c r="G17" s="484" t="s">
        <v>24</v>
      </c>
      <c r="H17" s="485">
        <v>735</v>
      </c>
      <c r="I17" s="485">
        <v>850</v>
      </c>
      <c r="J17" s="485">
        <v>720</v>
      </c>
      <c r="K17" s="101">
        <v>71193.9375</v>
      </c>
      <c r="L17" s="103">
        <v>114860</v>
      </c>
      <c r="M17" s="144">
        <f>L17*(100-Содержание!$I$13)/100</f>
        <v>114860</v>
      </c>
      <c r="N17" s="238"/>
      <c r="O17" s="56"/>
      <c r="P17" s="174"/>
      <c r="Q17" s="174"/>
    </row>
    <row r="18" spans="1:17" s="58" customFormat="1" ht="18">
      <c r="A18" s="85"/>
      <c r="B18" s="72" t="s">
        <v>312</v>
      </c>
      <c r="C18" s="181" t="s">
        <v>318</v>
      </c>
      <c r="D18" s="78">
        <v>2765</v>
      </c>
      <c r="E18" s="76"/>
      <c r="F18" s="77">
        <v>28</v>
      </c>
      <c r="G18" s="484"/>
      <c r="H18" s="485"/>
      <c r="I18" s="485"/>
      <c r="J18" s="485"/>
      <c r="K18" s="101">
        <v>76391.673750000002</v>
      </c>
      <c r="L18" s="103">
        <v>123240</v>
      </c>
      <c r="M18" s="144">
        <f>L18*(100-Содержание!$I$13)/100</f>
        <v>123240</v>
      </c>
      <c r="N18" s="238"/>
      <c r="O18" s="56"/>
      <c r="P18" s="174"/>
      <c r="Q18" s="174"/>
    </row>
    <row r="19" spans="1:17" s="58" customFormat="1" ht="18">
      <c r="A19" s="85"/>
      <c r="B19" s="72" t="s">
        <v>309</v>
      </c>
      <c r="C19" s="181" t="s">
        <v>315</v>
      </c>
      <c r="D19" s="75"/>
      <c r="E19" s="78">
        <v>1574</v>
      </c>
      <c r="F19" s="77">
        <v>13</v>
      </c>
      <c r="G19" s="77">
        <v>-18</v>
      </c>
      <c r="H19" s="485"/>
      <c r="I19" s="485"/>
      <c r="J19" s="485"/>
      <c r="K19" s="101">
        <v>68994.45</v>
      </c>
      <c r="L19" s="103">
        <v>111310</v>
      </c>
      <c r="M19" s="144">
        <f>L19*(100-Содержание!$I$13)/100</f>
        <v>111310</v>
      </c>
      <c r="N19" s="238"/>
      <c r="O19" s="56"/>
      <c r="P19" s="174"/>
      <c r="Q19" s="174"/>
    </row>
    <row r="20" spans="1:17" s="58" customFormat="1" ht="18">
      <c r="A20" s="85"/>
      <c r="B20" s="72" t="s">
        <v>310</v>
      </c>
      <c r="C20" s="181" t="s">
        <v>316</v>
      </c>
      <c r="D20" s="75"/>
      <c r="E20" s="78">
        <v>1961</v>
      </c>
      <c r="F20" s="77">
        <v>17</v>
      </c>
      <c r="G20" s="77">
        <v>-18</v>
      </c>
      <c r="H20" s="485"/>
      <c r="I20" s="485"/>
      <c r="J20" s="485"/>
      <c r="K20" s="101">
        <v>79818.243749999994</v>
      </c>
      <c r="L20" s="103">
        <v>128770</v>
      </c>
      <c r="M20" s="144">
        <f>L20*(100-Содержание!$I$13)/100</f>
        <v>128770</v>
      </c>
      <c r="N20" s="238"/>
      <c r="O20" s="56"/>
      <c r="P20" s="174"/>
      <c r="Q20" s="174"/>
    </row>
    <row r="21" spans="1:17" s="58" customFormat="1" ht="17.25" customHeight="1">
      <c r="A21" s="96"/>
      <c r="B21" s="143" t="s">
        <v>400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05"/>
      <c r="M21" s="105"/>
      <c r="N21" s="238"/>
      <c r="O21" s="56"/>
      <c r="P21" s="174"/>
      <c r="Q21" s="174"/>
    </row>
    <row r="22" spans="1:17" s="58" customFormat="1" ht="18">
      <c r="A22" s="96"/>
      <c r="B22" s="155" t="s">
        <v>392</v>
      </c>
      <c r="C22" s="182" t="s">
        <v>393</v>
      </c>
      <c r="D22" s="149">
        <v>3307</v>
      </c>
      <c r="E22" s="149"/>
      <c r="F22" s="142">
        <v>38</v>
      </c>
      <c r="G22" s="484" t="s">
        <v>24</v>
      </c>
      <c r="H22" s="142">
        <v>851</v>
      </c>
      <c r="I22" s="142">
        <v>1060</v>
      </c>
      <c r="J22" s="142">
        <v>960</v>
      </c>
      <c r="K22" s="145">
        <v>115815</v>
      </c>
      <c r="L22" s="103">
        <v>186840</v>
      </c>
      <c r="M22" s="144">
        <f>L22*(100-Содержание!$I$13)/100</f>
        <v>186840</v>
      </c>
      <c r="N22" s="238"/>
      <c r="O22" s="56"/>
      <c r="P22" s="174"/>
      <c r="Q22" s="174"/>
    </row>
    <row r="23" spans="1:17" ht="18" customHeight="1">
      <c r="A23" s="97"/>
      <c r="B23" s="155" t="s">
        <v>394</v>
      </c>
      <c r="C23" s="182" t="s">
        <v>399</v>
      </c>
      <c r="D23" s="149">
        <v>3726</v>
      </c>
      <c r="E23" s="149"/>
      <c r="F23" s="142">
        <v>44</v>
      </c>
      <c r="G23" s="484"/>
      <c r="H23" s="142">
        <v>851</v>
      </c>
      <c r="I23" s="142">
        <v>1060</v>
      </c>
      <c r="J23" s="142">
        <v>960</v>
      </c>
      <c r="K23" s="145">
        <v>119469</v>
      </c>
      <c r="L23" s="103">
        <v>192730</v>
      </c>
      <c r="M23" s="144">
        <f>L23*(100-Содержание!$I$13)/100</f>
        <v>192730</v>
      </c>
      <c r="N23" s="238"/>
      <c r="O23" s="56"/>
      <c r="P23" s="174"/>
      <c r="Q23" s="174"/>
    </row>
    <row r="24" spans="1:17" ht="16.5" customHeight="1">
      <c r="A24" s="97"/>
      <c r="B24" s="142" t="s">
        <v>395</v>
      </c>
      <c r="C24" s="183" t="s">
        <v>397</v>
      </c>
      <c r="D24" s="149"/>
      <c r="E24" s="149">
        <v>3084</v>
      </c>
      <c r="F24" s="142">
        <v>31</v>
      </c>
      <c r="G24" s="486">
        <v>-18</v>
      </c>
      <c r="H24" s="142">
        <v>851</v>
      </c>
      <c r="I24" s="142">
        <v>1060</v>
      </c>
      <c r="J24" s="142">
        <v>960</v>
      </c>
      <c r="K24" s="146">
        <v>142561.65</v>
      </c>
      <c r="L24" s="103">
        <v>229990</v>
      </c>
      <c r="M24" s="144">
        <f>L24*(100-Содержание!$I$13)/100</f>
        <v>229990</v>
      </c>
      <c r="N24" s="238"/>
      <c r="O24" s="56"/>
      <c r="P24" s="174"/>
      <c r="Q24" s="174"/>
    </row>
    <row r="25" spans="1:17" ht="17.25" customHeight="1">
      <c r="A25" s="97"/>
      <c r="B25" s="142" t="s">
        <v>396</v>
      </c>
      <c r="C25" s="182" t="s">
        <v>398</v>
      </c>
      <c r="D25" s="149"/>
      <c r="E25" s="149">
        <v>2679</v>
      </c>
      <c r="F25" s="142">
        <v>27</v>
      </c>
      <c r="G25" s="487"/>
      <c r="H25" s="142">
        <v>851</v>
      </c>
      <c r="I25" s="142">
        <v>1060</v>
      </c>
      <c r="J25" s="142">
        <v>960</v>
      </c>
      <c r="K25" s="145">
        <v>121493.4</v>
      </c>
      <c r="L25" s="103">
        <v>196000</v>
      </c>
      <c r="M25" s="144">
        <f>L25*(100-Содержание!$I$13)/100</f>
        <v>196000</v>
      </c>
      <c r="N25" s="238"/>
      <c r="O25" s="56"/>
      <c r="P25" s="174"/>
      <c r="Q25" s="174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328</v>
      </c>
      <c r="D29" s="98"/>
      <c r="E29" s="98"/>
      <c r="F29" s="98" t="s">
        <v>329</v>
      </c>
      <c r="G29" s="98"/>
      <c r="H29" s="140"/>
      <c r="I29" s="98"/>
      <c r="J29" s="98"/>
      <c r="K29" s="98"/>
      <c r="L29" s="98"/>
      <c r="M29" s="98" t="s">
        <v>401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83" t="s">
        <v>333</v>
      </c>
      <c r="D56" s="483"/>
      <c r="E56" s="483"/>
      <c r="F56" s="483"/>
      <c r="G56" s="483"/>
      <c r="H56" s="483"/>
      <c r="I56" s="483"/>
      <c r="J56" s="483"/>
      <c r="K56" s="168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78" t="s">
        <v>322</v>
      </c>
      <c r="D58" s="478" t="s">
        <v>325</v>
      </c>
      <c r="E58" s="478" t="s">
        <v>330</v>
      </c>
      <c r="F58" s="478"/>
      <c r="G58" s="478" t="s">
        <v>331</v>
      </c>
      <c r="H58" s="478"/>
      <c r="I58" s="478" t="s">
        <v>332</v>
      </c>
      <c r="J58" s="478"/>
      <c r="K58" s="170"/>
      <c r="L58" s="79"/>
      <c r="M58" s="79"/>
    </row>
    <row r="59" spans="1:13" ht="43.5" thickBot="1">
      <c r="C59" s="478"/>
      <c r="D59" s="478"/>
      <c r="E59" s="100" t="s">
        <v>326</v>
      </c>
      <c r="F59" s="100" t="s">
        <v>327</v>
      </c>
      <c r="G59" s="100" t="s">
        <v>326</v>
      </c>
      <c r="H59" s="100" t="s">
        <v>327</v>
      </c>
      <c r="I59" s="100" t="s">
        <v>326</v>
      </c>
      <c r="J59" s="100" t="s">
        <v>327</v>
      </c>
      <c r="K59" s="170"/>
      <c r="L59" s="79"/>
      <c r="M59" s="79"/>
    </row>
    <row r="60" spans="1:13" ht="16.5" thickBot="1">
      <c r="C60" s="479" t="s">
        <v>226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1"/>
      <c r="L60" s="79"/>
      <c r="M60" s="79"/>
    </row>
    <row r="61" spans="1:13" ht="16.5" thickBot="1">
      <c r="C61" s="479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1"/>
      <c r="L61" s="79"/>
      <c r="M61" s="79"/>
    </row>
    <row r="62" spans="1:13" ht="16.5" thickBot="1">
      <c r="C62" s="479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1"/>
      <c r="L62" s="79"/>
      <c r="M62" s="79"/>
    </row>
    <row r="63" spans="1:13" ht="16.5" thickBot="1">
      <c r="C63" s="479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1"/>
      <c r="L63" s="79"/>
      <c r="M63" s="79"/>
    </row>
    <row r="64" spans="1:13" ht="16.5" thickBot="1">
      <c r="C64" s="479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1"/>
    </row>
    <row r="65" spans="3:11" ht="16.5" thickBot="1">
      <c r="C65" s="479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1"/>
    </row>
    <row r="66" spans="3:11" ht="16.5" thickBot="1">
      <c r="C66" s="479" t="s">
        <v>228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1"/>
    </row>
    <row r="67" spans="3:11" ht="16.5" thickBot="1">
      <c r="C67" s="479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1"/>
    </row>
    <row r="68" spans="3:11" ht="16.5" thickBot="1">
      <c r="C68" s="479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1"/>
    </row>
    <row r="69" spans="3:11" ht="16.5" thickBot="1">
      <c r="C69" s="479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1"/>
    </row>
    <row r="70" spans="3:11" ht="16.5" thickBot="1">
      <c r="C70" s="479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1"/>
    </row>
    <row r="71" spans="3:11" ht="16.5" thickBot="1">
      <c r="C71" s="479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1"/>
    </row>
    <row r="72" spans="3:11" ht="16.5" thickBot="1">
      <c r="C72" s="479" t="s">
        <v>230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1"/>
    </row>
    <row r="73" spans="3:11" ht="16.5" thickBot="1">
      <c r="C73" s="479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1"/>
    </row>
    <row r="74" spans="3:11" ht="16.5" thickBot="1">
      <c r="C74" s="479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1"/>
    </row>
    <row r="75" spans="3:11" ht="16.5" thickBot="1">
      <c r="C75" s="479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1"/>
    </row>
    <row r="76" spans="3:11" ht="16.5" thickBot="1">
      <c r="C76" s="479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1"/>
    </row>
    <row r="77" spans="3:11" ht="16.5" thickBot="1">
      <c r="C77" s="479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1"/>
    </row>
    <row r="78" spans="3:11" ht="16.5" thickBot="1">
      <c r="C78" s="479" t="s">
        <v>232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1"/>
    </row>
    <row r="79" spans="3:11" ht="16.5" thickBot="1">
      <c r="C79" s="479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1"/>
    </row>
    <row r="80" spans="3:11" ht="16.5" thickBot="1">
      <c r="C80" s="479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1"/>
    </row>
    <row r="81" spans="3:11" ht="16.5" thickBot="1">
      <c r="C81" s="479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1"/>
    </row>
    <row r="82" spans="3:11" ht="16.5" thickBot="1">
      <c r="C82" s="479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1"/>
    </row>
    <row r="83" spans="3:11" ht="16.5" thickBot="1">
      <c r="C83" s="479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1"/>
    </row>
    <row r="84" spans="3:11" ht="16.5" thickBot="1">
      <c r="C84" s="479" t="s">
        <v>234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1"/>
    </row>
    <row r="85" spans="3:11" ht="16.5" thickBot="1">
      <c r="C85" s="479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1"/>
    </row>
    <row r="86" spans="3:11" ht="16.5" thickBot="1">
      <c r="C86" s="479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1"/>
    </row>
    <row r="87" spans="3:11" ht="16.5" thickBot="1">
      <c r="C87" s="479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1"/>
    </row>
    <row r="88" spans="3:11" ht="16.5" thickBot="1">
      <c r="C88" s="479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1"/>
    </row>
    <row r="89" spans="3:11" ht="16.5" thickBot="1">
      <c r="C89" s="479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1"/>
    </row>
    <row r="90" spans="3:11" ht="16.5" thickBot="1">
      <c r="C90" s="479" t="s">
        <v>323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1"/>
    </row>
    <row r="91" spans="3:11" ht="16.5" thickBot="1">
      <c r="C91" s="479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1"/>
    </row>
    <row r="92" spans="3:11" ht="16.5" thickBot="1">
      <c r="C92" s="479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1"/>
    </row>
    <row r="93" spans="3:11" ht="16.5" thickBot="1">
      <c r="C93" s="479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1"/>
    </row>
    <row r="94" spans="3:11" ht="16.5" thickBot="1">
      <c r="C94" s="479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1"/>
    </row>
    <row r="95" spans="3:11" ht="16.5" thickBot="1">
      <c r="C95" s="479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1"/>
    </row>
    <row r="96" spans="3:11" ht="16.5" thickBot="1">
      <c r="C96" s="479" t="s">
        <v>324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1"/>
    </row>
    <row r="97" spans="1:11" ht="16.5" thickBot="1">
      <c r="C97" s="479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1"/>
    </row>
    <row r="98" spans="1:11" ht="16.5" thickBot="1">
      <c r="C98" s="479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1"/>
    </row>
    <row r="99" spans="1:11" ht="16.5" thickBot="1">
      <c r="C99" s="479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1"/>
    </row>
    <row r="100" spans="1:11" ht="16.5" thickBot="1">
      <c r="C100" s="479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1"/>
    </row>
    <row r="101" spans="1:11" ht="16.5" thickBot="1">
      <c r="A101" s="82"/>
      <c r="B101" s="82"/>
      <c r="C101" s="479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1"/>
    </row>
    <row r="102" spans="1:11" ht="16.5" thickBot="1">
      <c r="A102" s="82"/>
      <c r="B102" s="82"/>
      <c r="C102" s="480" t="s">
        <v>393</v>
      </c>
      <c r="D102" s="147">
        <v>20</v>
      </c>
      <c r="E102" s="147">
        <v>3267</v>
      </c>
      <c r="F102" s="147">
        <v>35</v>
      </c>
      <c r="G102" s="147">
        <v>3808</v>
      </c>
      <c r="H102" s="147">
        <v>42</v>
      </c>
      <c r="I102" s="147">
        <v>4342</v>
      </c>
      <c r="J102" s="147">
        <v>50</v>
      </c>
      <c r="K102" s="171"/>
    </row>
    <row r="103" spans="1:11" ht="16.5" thickBot="1">
      <c r="A103" s="82"/>
      <c r="B103" s="82"/>
      <c r="C103" s="481"/>
      <c r="D103" s="148">
        <v>25</v>
      </c>
      <c r="E103" s="148">
        <v>3040</v>
      </c>
      <c r="F103" s="148">
        <v>32</v>
      </c>
      <c r="G103" s="148">
        <v>3557</v>
      </c>
      <c r="H103" s="148">
        <v>39</v>
      </c>
      <c r="I103" s="148">
        <v>4068</v>
      </c>
      <c r="J103" s="148">
        <v>46</v>
      </c>
      <c r="K103" s="171"/>
    </row>
    <row r="104" spans="1:11" ht="16.5" thickBot="1">
      <c r="A104" s="82"/>
      <c r="B104" s="82"/>
      <c r="C104" s="481"/>
      <c r="D104" s="148">
        <v>30</v>
      </c>
      <c r="E104" s="148">
        <v>2816</v>
      </c>
      <c r="F104" s="148">
        <v>29</v>
      </c>
      <c r="G104" s="148">
        <v>3307</v>
      </c>
      <c r="H104" s="148">
        <v>36</v>
      </c>
      <c r="I104" s="148">
        <v>3796</v>
      </c>
      <c r="J104" s="148">
        <v>42</v>
      </c>
      <c r="K104" s="171"/>
    </row>
    <row r="105" spans="1:11" ht="16.5" thickBot="1">
      <c r="A105" s="82"/>
      <c r="B105" s="82"/>
      <c r="C105" s="481"/>
      <c r="D105" s="148">
        <v>35</v>
      </c>
      <c r="E105" s="148">
        <v>2594</v>
      </c>
      <c r="F105" s="148">
        <v>26</v>
      </c>
      <c r="G105" s="148">
        <v>3060</v>
      </c>
      <c r="H105" s="148">
        <v>32</v>
      </c>
      <c r="I105" s="148">
        <v>3526</v>
      </c>
      <c r="J105" s="148">
        <v>39</v>
      </c>
      <c r="K105" s="171"/>
    </row>
    <row r="106" spans="1:11" ht="16.5" thickBot="1">
      <c r="A106" s="82"/>
      <c r="B106" s="82"/>
      <c r="C106" s="481"/>
      <c r="D106" s="148">
        <v>40</v>
      </c>
      <c r="E106" s="148">
        <v>2373</v>
      </c>
      <c r="F106" s="148">
        <v>23</v>
      </c>
      <c r="G106" s="148">
        <v>2816</v>
      </c>
      <c r="H106" s="148">
        <v>29</v>
      </c>
      <c r="I106" s="148">
        <v>3259</v>
      </c>
      <c r="J106" s="148">
        <v>35</v>
      </c>
      <c r="K106" s="171"/>
    </row>
    <row r="107" spans="1:11" ht="16.5" thickBot="1">
      <c r="A107" s="82"/>
      <c r="B107" s="82"/>
      <c r="C107" s="482"/>
      <c r="D107" s="148">
        <v>45</v>
      </c>
      <c r="E107" s="148">
        <v>2156</v>
      </c>
      <c r="F107" s="148">
        <v>19</v>
      </c>
      <c r="G107" s="148">
        <v>2573</v>
      </c>
      <c r="H107" s="148">
        <v>25</v>
      </c>
      <c r="I107" s="148">
        <v>2993</v>
      </c>
      <c r="J107" s="148">
        <v>31</v>
      </c>
      <c r="K107" s="171"/>
    </row>
    <row r="108" spans="1:11" ht="16.5" thickBot="1">
      <c r="A108" s="82"/>
      <c r="B108" s="82"/>
      <c r="C108" s="480" t="s">
        <v>399</v>
      </c>
      <c r="D108" s="147">
        <v>20</v>
      </c>
      <c r="E108" s="147">
        <v>3648</v>
      </c>
      <c r="F108" s="147">
        <v>40</v>
      </c>
      <c r="G108" s="147">
        <v>4236</v>
      </c>
      <c r="H108" s="147">
        <v>48</v>
      </c>
      <c r="I108" s="147">
        <v>4811</v>
      </c>
      <c r="J108" s="147">
        <v>56</v>
      </c>
      <c r="K108" s="171"/>
    </row>
    <row r="109" spans="1:11" ht="16.5" thickBot="1">
      <c r="A109" s="82"/>
      <c r="B109" s="82"/>
      <c r="C109" s="481"/>
      <c r="D109" s="148">
        <v>25</v>
      </c>
      <c r="E109" s="148">
        <v>3418</v>
      </c>
      <c r="F109" s="148">
        <v>37</v>
      </c>
      <c r="G109" s="148">
        <v>3981</v>
      </c>
      <c r="H109" s="148">
        <v>45</v>
      </c>
      <c r="I109" s="148">
        <v>4522</v>
      </c>
      <c r="J109" s="148">
        <v>52</v>
      </c>
      <c r="K109" s="171"/>
    </row>
    <row r="110" spans="1:11" ht="16.5" thickBot="1">
      <c r="A110" s="82"/>
      <c r="B110" s="82"/>
      <c r="C110" s="481"/>
      <c r="D110" s="148">
        <v>30</v>
      </c>
      <c r="E110" s="148">
        <v>3186</v>
      </c>
      <c r="F110" s="148">
        <v>34</v>
      </c>
      <c r="G110" s="148">
        <v>3726</v>
      </c>
      <c r="H110" s="148">
        <v>41</v>
      </c>
      <c r="I110" s="148">
        <v>4232</v>
      </c>
      <c r="J110" s="148">
        <v>48</v>
      </c>
      <c r="K110" s="171"/>
    </row>
    <row r="111" spans="1:11" ht="16.5" thickBot="1">
      <c r="A111" s="82"/>
      <c r="B111" s="82"/>
      <c r="C111" s="481"/>
      <c r="D111" s="148">
        <v>35</v>
      </c>
      <c r="E111" s="148">
        <v>2955</v>
      </c>
      <c r="F111" s="148">
        <v>31</v>
      </c>
      <c r="G111" s="148">
        <v>3469</v>
      </c>
      <c r="H111" s="148">
        <v>38</v>
      </c>
      <c r="I111" s="148">
        <v>3942</v>
      </c>
      <c r="J111" s="148">
        <v>44</v>
      </c>
      <c r="K111" s="171"/>
    </row>
    <row r="112" spans="1:11" ht="16.5" thickBot="1">
      <c r="A112" s="82"/>
      <c r="B112" s="82"/>
      <c r="C112" s="481"/>
      <c r="D112" s="148">
        <v>40</v>
      </c>
      <c r="E112" s="148">
        <v>2722</v>
      </c>
      <c r="F112" s="148">
        <v>27</v>
      </c>
      <c r="G112" s="148">
        <v>3212</v>
      </c>
      <c r="H112" s="148">
        <v>4</v>
      </c>
      <c r="I112" s="148">
        <v>3651</v>
      </c>
      <c r="J112" s="148">
        <v>40</v>
      </c>
      <c r="K112" s="171"/>
    </row>
    <row r="113" spans="1:11" ht="16.5" thickBot="1">
      <c r="A113" s="82"/>
      <c r="B113" s="82"/>
      <c r="C113" s="482"/>
      <c r="D113" s="148">
        <v>45</v>
      </c>
      <c r="E113" s="148">
        <v>2490</v>
      </c>
      <c r="F113" s="148">
        <v>24</v>
      </c>
      <c r="G113" s="148">
        <v>2955</v>
      </c>
      <c r="H113" s="148">
        <v>31</v>
      </c>
      <c r="I113" s="148">
        <v>3358</v>
      </c>
      <c r="J113" s="148">
        <v>36</v>
      </c>
      <c r="K113" s="171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78" t="s">
        <v>322</v>
      </c>
      <c r="D115" s="478" t="s">
        <v>325</v>
      </c>
      <c r="E115" s="478" t="s">
        <v>431</v>
      </c>
      <c r="F115" s="478"/>
      <c r="G115" s="478" t="s">
        <v>432</v>
      </c>
      <c r="H115" s="478"/>
      <c r="I115" s="478" t="s">
        <v>433</v>
      </c>
      <c r="J115" s="478"/>
      <c r="K115" s="170"/>
    </row>
    <row r="116" spans="1:11" ht="56.45" customHeight="1" thickBot="1">
      <c r="C116" s="478"/>
      <c r="D116" s="478"/>
      <c r="E116" s="100" t="s">
        <v>326</v>
      </c>
      <c r="F116" s="100" t="s">
        <v>327</v>
      </c>
      <c r="G116" s="100" t="s">
        <v>326</v>
      </c>
      <c r="H116" s="100" t="s">
        <v>327</v>
      </c>
      <c r="I116" s="100" t="s">
        <v>326</v>
      </c>
      <c r="J116" s="100" t="s">
        <v>327</v>
      </c>
      <c r="K116" s="170"/>
    </row>
    <row r="117" spans="1:11" ht="16.5" thickBot="1">
      <c r="C117" s="479" t="s">
        <v>236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1"/>
    </row>
    <row r="118" spans="1:11" ht="16.5" thickBot="1">
      <c r="C118" s="479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1"/>
    </row>
    <row r="119" spans="1:11" ht="16.5" thickBot="1">
      <c r="C119" s="479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1"/>
    </row>
    <row r="120" spans="1:11" ht="16.5" thickBot="1">
      <c r="C120" s="479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1"/>
    </row>
    <row r="121" spans="1:11" ht="16.5" thickBot="1">
      <c r="C121" s="479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1"/>
    </row>
    <row r="122" spans="1:11" ht="16.5" thickBot="1">
      <c r="C122" s="479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1"/>
    </row>
    <row r="123" spans="1:11" ht="16.5" thickBot="1">
      <c r="C123" s="479" t="s">
        <v>238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1"/>
    </row>
    <row r="124" spans="1:11" ht="16.5" thickBot="1">
      <c r="C124" s="479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1"/>
    </row>
    <row r="125" spans="1:11" ht="16.5" thickBot="1">
      <c r="C125" s="479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1"/>
    </row>
    <row r="126" spans="1:11" ht="16.5" thickBot="1">
      <c r="C126" s="479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1"/>
    </row>
    <row r="127" spans="1:11" ht="16.5" thickBot="1">
      <c r="C127" s="479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1"/>
    </row>
    <row r="128" spans="1:11" ht="16.5" thickBot="1">
      <c r="C128" s="479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1"/>
    </row>
    <row r="129" spans="3:11" ht="16.5" thickBot="1">
      <c r="C129" s="479" t="s">
        <v>315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1"/>
    </row>
    <row r="130" spans="3:11" ht="16.5" thickBot="1">
      <c r="C130" s="479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1"/>
    </row>
    <row r="131" spans="3:11" ht="16.5" thickBot="1">
      <c r="C131" s="479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1"/>
    </row>
    <row r="132" spans="3:11" ht="16.5" thickBot="1">
      <c r="C132" s="479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1"/>
    </row>
    <row r="133" spans="3:11" ht="16.5" thickBot="1">
      <c r="C133" s="479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1"/>
    </row>
    <row r="134" spans="3:11" ht="16.5" thickBot="1">
      <c r="C134" s="479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1"/>
    </row>
    <row r="135" spans="3:11" ht="16.5" thickBot="1">
      <c r="C135" s="479" t="s">
        <v>316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1"/>
    </row>
    <row r="136" spans="3:11" ht="16.5" thickBot="1">
      <c r="C136" s="479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1"/>
    </row>
    <row r="137" spans="3:11" ht="16.5" thickBot="1">
      <c r="C137" s="479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1"/>
    </row>
    <row r="138" spans="3:11" ht="16.5" thickBot="1">
      <c r="C138" s="479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1"/>
    </row>
    <row r="139" spans="3:11" ht="16.5" thickBot="1">
      <c r="C139" s="479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1"/>
    </row>
    <row r="140" spans="3:11" ht="16.5" thickBot="1">
      <c r="C140" s="479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1"/>
    </row>
    <row r="141" spans="3:11" ht="16.5" thickBot="1">
      <c r="C141" s="480" t="s">
        <v>398</v>
      </c>
      <c r="D141" s="147">
        <v>20</v>
      </c>
      <c r="E141" s="147">
        <v>2443</v>
      </c>
      <c r="F141" s="147">
        <v>21</v>
      </c>
      <c r="G141" s="147">
        <v>2978</v>
      </c>
      <c r="H141" s="147">
        <v>27</v>
      </c>
      <c r="I141" s="147">
        <v>3569</v>
      </c>
      <c r="J141" s="147">
        <v>33</v>
      </c>
      <c r="K141" s="171"/>
    </row>
    <row r="142" spans="3:11" ht="16.5" thickBot="1">
      <c r="C142" s="481"/>
      <c r="D142" s="148">
        <v>25</v>
      </c>
      <c r="E142" s="148">
        <v>2326</v>
      </c>
      <c r="F142" s="148">
        <v>19</v>
      </c>
      <c r="G142" s="148">
        <v>2829</v>
      </c>
      <c r="H142" s="148">
        <v>25</v>
      </c>
      <c r="I142" s="148">
        <v>3391</v>
      </c>
      <c r="J142" s="148">
        <v>30</v>
      </c>
      <c r="K142" s="171"/>
    </row>
    <row r="143" spans="3:11" ht="16.5" thickBot="1">
      <c r="C143" s="481"/>
      <c r="D143" s="148">
        <v>30</v>
      </c>
      <c r="E143" s="148">
        <v>2195</v>
      </c>
      <c r="F143" s="148">
        <v>18</v>
      </c>
      <c r="G143" s="148">
        <v>2679</v>
      </c>
      <c r="H143" s="148">
        <v>23</v>
      </c>
      <c r="I143" s="148">
        <v>3194</v>
      </c>
      <c r="J143" s="148">
        <v>28</v>
      </c>
      <c r="K143" s="171"/>
    </row>
    <row r="144" spans="3:11" ht="16.5" thickBot="1">
      <c r="C144" s="481"/>
      <c r="D144" s="148">
        <v>35</v>
      </c>
      <c r="E144" s="148">
        <v>2055</v>
      </c>
      <c r="F144" s="148">
        <v>16</v>
      </c>
      <c r="G144" s="148">
        <v>2518</v>
      </c>
      <c r="H144" s="148">
        <v>21</v>
      </c>
      <c r="I144" s="148">
        <v>2997</v>
      </c>
      <c r="J144" s="148">
        <v>25</v>
      </c>
      <c r="K144" s="171"/>
    </row>
    <row r="145" spans="3:11" ht="16.5" thickBot="1">
      <c r="C145" s="481"/>
      <c r="D145" s="148">
        <v>40</v>
      </c>
      <c r="E145" s="148">
        <v>1907</v>
      </c>
      <c r="F145" s="148">
        <v>14</v>
      </c>
      <c r="G145" s="148">
        <v>2346</v>
      </c>
      <c r="H145" s="148">
        <v>19</v>
      </c>
      <c r="I145" s="148">
        <v>2798</v>
      </c>
      <c r="J145" s="148">
        <v>23</v>
      </c>
      <c r="K145" s="171"/>
    </row>
    <row r="146" spans="3:11" ht="16.5" thickBot="1">
      <c r="C146" s="482"/>
      <c r="D146" s="148">
        <v>45</v>
      </c>
      <c r="E146" s="148">
        <v>1754</v>
      </c>
      <c r="F146" s="148">
        <v>12</v>
      </c>
      <c r="G146" s="148">
        <v>2166</v>
      </c>
      <c r="H146" s="148">
        <v>15</v>
      </c>
      <c r="I146" s="148">
        <v>2594</v>
      </c>
      <c r="J146" s="148">
        <v>18</v>
      </c>
      <c r="K146" s="171"/>
    </row>
    <row r="147" spans="3:11" ht="16.5" thickBot="1">
      <c r="C147" s="480" t="s">
        <v>397</v>
      </c>
      <c r="D147" s="148">
        <v>20</v>
      </c>
      <c r="E147" s="148">
        <v>2842</v>
      </c>
      <c r="F147" s="148">
        <v>29</v>
      </c>
      <c r="G147" s="148">
        <v>3491</v>
      </c>
      <c r="H147" s="148">
        <v>33</v>
      </c>
      <c r="I147" s="148">
        <v>4031</v>
      </c>
      <c r="J147" s="148">
        <v>39</v>
      </c>
      <c r="K147" s="171"/>
    </row>
    <row r="148" spans="3:11" ht="16.5" thickBot="1">
      <c r="C148" s="481"/>
      <c r="D148" s="148">
        <v>25</v>
      </c>
      <c r="E148" s="148">
        <v>2728</v>
      </c>
      <c r="F148" s="148">
        <v>27</v>
      </c>
      <c r="G148" s="148">
        <v>3316</v>
      </c>
      <c r="H148" s="148">
        <v>30</v>
      </c>
      <c r="I148" s="148">
        <v>3829</v>
      </c>
      <c r="J148" s="148">
        <v>36</v>
      </c>
      <c r="K148" s="171"/>
    </row>
    <row r="149" spans="3:11" ht="16.5" thickBot="1">
      <c r="C149" s="481"/>
      <c r="D149" s="148">
        <v>30</v>
      </c>
      <c r="E149" s="148">
        <v>2565</v>
      </c>
      <c r="F149" s="148">
        <v>24</v>
      </c>
      <c r="G149" s="148">
        <v>3084</v>
      </c>
      <c r="H149" s="148">
        <v>28</v>
      </c>
      <c r="I149" s="148">
        <v>3563</v>
      </c>
      <c r="J149" s="148">
        <v>33</v>
      </c>
      <c r="K149" s="171"/>
    </row>
    <row r="150" spans="3:11" ht="16.5" thickBot="1">
      <c r="C150" s="481"/>
      <c r="D150" s="148">
        <v>35</v>
      </c>
      <c r="E150" s="148">
        <v>2360</v>
      </c>
      <c r="F150" s="148">
        <v>21</v>
      </c>
      <c r="G150" s="148">
        <v>2836</v>
      </c>
      <c r="H150" s="148">
        <v>25</v>
      </c>
      <c r="I150" s="148">
        <v>3278</v>
      </c>
      <c r="J150" s="148">
        <v>30</v>
      </c>
      <c r="K150" s="171"/>
    </row>
    <row r="151" spans="3:11" ht="16.5" thickBot="1">
      <c r="C151" s="481"/>
      <c r="D151" s="148">
        <v>40</v>
      </c>
      <c r="E151" s="148">
        <v>2124</v>
      </c>
      <c r="F151" s="148">
        <v>18</v>
      </c>
      <c r="G151" s="148">
        <v>2568</v>
      </c>
      <c r="H151" s="148">
        <v>22.7</v>
      </c>
      <c r="I151" s="148">
        <v>2972</v>
      </c>
      <c r="J151" s="148">
        <v>27</v>
      </c>
      <c r="K151" s="171"/>
    </row>
    <row r="152" spans="3:11" ht="16.5" thickBot="1">
      <c r="C152" s="482"/>
      <c r="D152" s="148">
        <v>45</v>
      </c>
      <c r="E152" s="148">
        <v>1869</v>
      </c>
      <c r="F152" s="148">
        <v>15</v>
      </c>
      <c r="G152" s="148">
        <v>2279</v>
      </c>
      <c r="H152" s="148">
        <v>19.3</v>
      </c>
      <c r="I152" s="148">
        <v>2639</v>
      </c>
      <c r="J152" s="148">
        <v>22</v>
      </c>
      <c r="K152" s="171"/>
    </row>
  </sheetData>
  <sheetProtection selectLockedCells="1" selectUnlockedCells="1"/>
  <customSheetViews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3C2A58F4-3747-4C43-A06A-2CF3693DFAB9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showPageBreaks="1" printArea="1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C141:C146"/>
    <mergeCell ref="C147:C152"/>
    <mergeCell ref="E115:F115"/>
    <mergeCell ref="G115:H115"/>
    <mergeCell ref="C123:C128"/>
    <mergeCell ref="C129:C134"/>
    <mergeCell ref="C135:C140"/>
    <mergeCell ref="C117:C122"/>
    <mergeCell ref="A5:B5"/>
    <mergeCell ref="D5:L5"/>
    <mergeCell ref="G9:G13"/>
    <mergeCell ref="H9:H15"/>
    <mergeCell ref="I9:I15"/>
    <mergeCell ref="J9:J15"/>
    <mergeCell ref="G14:G15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</mergeCells>
  <phoneticPr fontId="62" type="noConversion"/>
  <hyperlinks>
    <hyperlink ref="D4" r:id="rId4"/>
    <hyperlink ref="A5" r:id="rId5"/>
    <hyperlink ref="D5" r:id="rId6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7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17</vt:i4>
      </vt:variant>
    </vt:vector>
  </HeadingPairs>
  <TitlesOfParts>
    <vt:vector size="29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uralmart7</cp:lastModifiedBy>
  <cp:lastPrinted>2022-09-08T11:41:41Z</cp:lastPrinted>
  <dcterms:created xsi:type="dcterms:W3CDTF">2014-08-26T13:37:12Z</dcterms:created>
  <dcterms:modified xsi:type="dcterms:W3CDTF">2024-07-23T06:51:23Z</dcterms:modified>
</cp:coreProperties>
</file>